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981"/>
  </bookViews>
  <sheets>
    <sheet name="National 2012" sheetId="1" r:id="rId1"/>
    <sheet name="Big game 2012" sheetId="2" r:id="rId2"/>
    <sheet name="Small game 2012" sheetId="3" r:id="rId3"/>
    <sheet name="National  2013" sheetId="4" r:id="rId4"/>
    <sheet name="Big game 2013" sheetId="5" r:id="rId5"/>
    <sheet name="Small game 2013" sheetId="6" r:id="rId6"/>
    <sheet name="National  2014" sheetId="7" r:id="rId7"/>
    <sheet name="Big game  2014" sheetId="8" r:id="rId8"/>
    <sheet name="Small game 2014" sheetId="9" r:id="rId9"/>
    <sheet name="National  2015" sheetId="10" r:id="rId10"/>
    <sheet name="Big game 2015" sheetId="11" r:id="rId11"/>
    <sheet name="Small game 2015" sheetId="12" r:id="rId12"/>
    <sheet name="National  2016" sheetId="13" r:id="rId13"/>
    <sheet name="Big game 2016" sheetId="14" r:id="rId14"/>
    <sheet name="Small game 2016" sheetId="15" r:id="rId15"/>
    <sheet name="Munka1" sheetId="16" r:id="rId16"/>
  </sheets>
  <definedNames>
    <definedName name="Excel_BuiltIn_Print_Area" localSheetId="1">'Big game 2012'!$A$1:$U$25</definedName>
    <definedName name="Excel_BuiltIn_Print_Area" localSheetId="10">'Big game 2015'!$A$1:$U$25</definedName>
    <definedName name="Excel_BuiltIn_Print_Area" localSheetId="9">'National  2015'!$A$1:$S$32</definedName>
    <definedName name="Excel_BuiltIn_Print_Area" localSheetId="0">'National 2012'!$A$1:$S$32</definedName>
    <definedName name="Excel_BuiltIn_Print_Area" localSheetId="2">'Small game 2012'!$A$1:$T$25</definedName>
    <definedName name="Excel_BuiltIn_Print_Area" localSheetId="11">'Small game 2015'!$A$1:$T$25</definedName>
    <definedName name="_xlnm.Print_Area" localSheetId="7">'Big game  2014'!$A$1:$U$25</definedName>
    <definedName name="_xlnm.Print_Area" localSheetId="4">'Big game 2013'!$A$1:$U$25</definedName>
    <definedName name="_xlnm.Print_Area" localSheetId="13">'Big game 2016'!$A$1:$U$28</definedName>
    <definedName name="_xlnm.Print_Area" localSheetId="3">'National  2013'!$A$1:$S$32</definedName>
    <definedName name="_xlnm.Print_Area" localSheetId="6">'National  2014'!$A$1:$S$32</definedName>
    <definedName name="_xlnm.Print_Area" localSheetId="12">'National  2016'!$A$1:$W$35</definedName>
    <definedName name="_xlnm.Print_Area" localSheetId="5">'Small game 2013'!$A$1:$T$25</definedName>
    <definedName name="_xlnm.Print_Area" localSheetId="8">'Small game 2014'!$A$1:$T$25</definedName>
    <definedName name="_xlnm.Print_Area" localSheetId="14">'Small game 2016'!$A$1:$T$28</definedName>
    <definedName name="Print_Area_0" localSheetId="4">'Big game 2013'!$A$1:$U$25</definedName>
    <definedName name="Print_Area_0" localSheetId="13">'Big game 2016'!$A$1:$U$28</definedName>
    <definedName name="Print_Area_0" localSheetId="3">'National  2013'!$A$1:$S$32</definedName>
    <definedName name="Print_Area_0" localSheetId="12">'National  2016'!$A$1:$S$35</definedName>
    <definedName name="Print_Area_0" localSheetId="5">'Small game 2013'!$A$1:$T$25</definedName>
    <definedName name="Print_Area_0" localSheetId="14">'Small game 2016'!$A$1:$T$28</definedName>
    <definedName name="Print_Area_0_0" localSheetId="13">'Big game 2016'!$A$1:$U$25</definedName>
    <definedName name="Print_Area_0_0" localSheetId="12">'National  2016'!$A$1:$S$32</definedName>
    <definedName name="Print_Area_0_0" localSheetId="14">'Small game 2016'!$A$1:$T$25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6" i="6" l="1"/>
  <c r="L6" i="6"/>
  <c r="P6" i="6"/>
  <c r="T25" i="15" l="1"/>
  <c r="S25" i="15"/>
  <c r="R25" i="15"/>
  <c r="Q25" i="15"/>
  <c r="O25" i="15"/>
  <c r="N25" i="15"/>
  <c r="M25" i="15"/>
  <c r="K25" i="15"/>
  <c r="J25" i="15"/>
  <c r="I25" i="15"/>
  <c r="G25" i="15"/>
  <c r="F25" i="15"/>
  <c r="E25" i="15"/>
  <c r="D25" i="15"/>
  <c r="C25" i="15"/>
  <c r="B25" i="15"/>
  <c r="P24" i="15"/>
  <c r="L24" i="15"/>
  <c r="H24" i="15"/>
  <c r="P23" i="15"/>
  <c r="L23" i="15"/>
  <c r="H23" i="15"/>
  <c r="P22" i="15"/>
  <c r="L22" i="15"/>
  <c r="H22" i="15"/>
  <c r="P21" i="15"/>
  <c r="L21" i="15"/>
  <c r="H21" i="15"/>
  <c r="P20" i="15"/>
  <c r="L20" i="15"/>
  <c r="H20" i="15"/>
  <c r="P19" i="15"/>
  <c r="L19" i="15"/>
  <c r="H19" i="15"/>
  <c r="P18" i="15"/>
  <c r="L18" i="15"/>
  <c r="H18" i="15"/>
  <c r="P17" i="15"/>
  <c r="L17" i="15"/>
  <c r="H17" i="15"/>
  <c r="P16" i="15"/>
  <c r="L16" i="15"/>
  <c r="H16" i="15"/>
  <c r="P15" i="15"/>
  <c r="L15" i="15"/>
  <c r="H15" i="15"/>
  <c r="P14" i="15"/>
  <c r="L14" i="15"/>
  <c r="H14" i="15"/>
  <c r="P13" i="15"/>
  <c r="L13" i="15"/>
  <c r="H13" i="15"/>
  <c r="P12" i="15"/>
  <c r="L12" i="15"/>
  <c r="H12" i="15"/>
  <c r="P11" i="15"/>
  <c r="L11" i="15"/>
  <c r="H11" i="15"/>
  <c r="P10" i="15"/>
  <c r="L10" i="15"/>
  <c r="H10" i="15"/>
  <c r="P9" i="15"/>
  <c r="L9" i="15"/>
  <c r="H9" i="15"/>
  <c r="P8" i="15"/>
  <c r="L8" i="15"/>
  <c r="H8" i="15"/>
  <c r="P7" i="15"/>
  <c r="L7" i="15"/>
  <c r="H7" i="15"/>
  <c r="P6" i="15"/>
  <c r="P25" i="15" s="1"/>
  <c r="L6" i="15"/>
  <c r="L25" i="15" s="1"/>
  <c r="H6" i="15"/>
  <c r="H25" i="15" s="1"/>
  <c r="U25" i="14"/>
  <c r="S25" i="14"/>
  <c r="R25" i="14"/>
  <c r="Q25" i="14"/>
  <c r="P25" i="14"/>
  <c r="N25" i="14"/>
  <c r="M25" i="14"/>
  <c r="L25" i="14"/>
  <c r="K25" i="14"/>
  <c r="I25" i="14"/>
  <c r="H25" i="14"/>
  <c r="G25" i="14"/>
  <c r="F25" i="14"/>
  <c r="D25" i="14"/>
  <c r="C25" i="14"/>
  <c r="B25" i="14"/>
  <c r="T24" i="14"/>
  <c r="O24" i="14"/>
  <c r="J24" i="14"/>
  <c r="E24" i="14"/>
  <c r="T23" i="14"/>
  <c r="O23" i="14"/>
  <c r="J23" i="14"/>
  <c r="E23" i="14"/>
  <c r="T22" i="14"/>
  <c r="O22" i="14"/>
  <c r="J22" i="14"/>
  <c r="E22" i="14"/>
  <c r="T21" i="14"/>
  <c r="O21" i="14"/>
  <c r="J21" i="14"/>
  <c r="E21" i="14"/>
  <c r="T20" i="14"/>
  <c r="O20" i="14"/>
  <c r="J20" i="14"/>
  <c r="E20" i="14"/>
  <c r="T19" i="14"/>
  <c r="O19" i="14"/>
  <c r="J19" i="14"/>
  <c r="E19" i="14"/>
  <c r="T18" i="14"/>
  <c r="O18" i="14"/>
  <c r="J18" i="14"/>
  <c r="E18" i="14"/>
  <c r="T17" i="14"/>
  <c r="O17" i="14"/>
  <c r="J17" i="14"/>
  <c r="E17" i="14"/>
  <c r="T16" i="14"/>
  <c r="O16" i="14"/>
  <c r="J16" i="14"/>
  <c r="E16" i="14"/>
  <c r="T15" i="14"/>
  <c r="O15" i="14"/>
  <c r="J15" i="14"/>
  <c r="E15" i="14"/>
  <c r="T14" i="14"/>
  <c r="O14" i="14"/>
  <c r="J14" i="14"/>
  <c r="E14" i="14"/>
  <c r="T13" i="14"/>
  <c r="O13" i="14"/>
  <c r="J13" i="14"/>
  <c r="E13" i="14"/>
  <c r="T12" i="14"/>
  <c r="O12" i="14"/>
  <c r="J12" i="14"/>
  <c r="E12" i="14"/>
  <c r="T11" i="14"/>
  <c r="O11" i="14"/>
  <c r="J11" i="14"/>
  <c r="E11" i="14"/>
  <c r="T10" i="14"/>
  <c r="O10" i="14"/>
  <c r="J10" i="14"/>
  <c r="E10" i="14"/>
  <c r="T9" i="14"/>
  <c r="O9" i="14"/>
  <c r="J9" i="14"/>
  <c r="E9" i="14"/>
  <c r="T8" i="14"/>
  <c r="O8" i="14"/>
  <c r="J8" i="14"/>
  <c r="E8" i="14"/>
  <c r="T7" i="14"/>
  <c r="O7" i="14"/>
  <c r="J7" i="14"/>
  <c r="E7" i="14"/>
  <c r="T6" i="14"/>
  <c r="T25" i="14" s="1"/>
  <c r="O6" i="14"/>
  <c r="O25" i="14" s="1"/>
  <c r="J6" i="14"/>
  <c r="J25" i="14" s="1"/>
  <c r="E6" i="14"/>
  <c r="E25" i="14" s="1"/>
  <c r="K32" i="13"/>
  <c r="F32" i="13"/>
  <c r="K31" i="13"/>
  <c r="F31" i="13"/>
  <c r="K30" i="13"/>
  <c r="F30" i="13"/>
  <c r="K29" i="13"/>
  <c r="F29" i="13"/>
  <c r="I28" i="13"/>
  <c r="H28" i="13"/>
  <c r="G28" i="13"/>
  <c r="E28" i="13"/>
  <c r="D28" i="13"/>
  <c r="C28" i="13"/>
  <c r="J27" i="13"/>
  <c r="F27" i="13"/>
  <c r="K27" i="13" s="1"/>
  <c r="J26" i="13"/>
  <c r="F26" i="13"/>
  <c r="K26" i="13" s="1"/>
  <c r="J25" i="13"/>
  <c r="F25" i="13"/>
  <c r="F28" i="13" s="1"/>
  <c r="J24" i="13"/>
  <c r="J28" i="13" s="1"/>
  <c r="F24" i="13"/>
  <c r="K24" i="13" s="1"/>
  <c r="I23" i="13"/>
  <c r="H23" i="13"/>
  <c r="G23" i="13"/>
  <c r="E23" i="13"/>
  <c r="D23" i="13"/>
  <c r="C23" i="13"/>
  <c r="J22" i="13"/>
  <c r="F22" i="13"/>
  <c r="K22" i="13" s="1"/>
  <c r="J21" i="13"/>
  <c r="F21" i="13"/>
  <c r="K21" i="13" s="1"/>
  <c r="J20" i="13"/>
  <c r="J23" i="13" s="1"/>
  <c r="F20" i="13"/>
  <c r="F23" i="13" s="1"/>
  <c r="I19" i="13"/>
  <c r="H19" i="13"/>
  <c r="G19" i="13"/>
  <c r="E19" i="13"/>
  <c r="D19" i="13"/>
  <c r="C19" i="13"/>
  <c r="J18" i="13"/>
  <c r="F18" i="13"/>
  <c r="K18" i="13" s="1"/>
  <c r="J17" i="13"/>
  <c r="F17" i="13"/>
  <c r="K17" i="13" s="1"/>
  <c r="J16" i="13"/>
  <c r="J19" i="13" s="1"/>
  <c r="F16" i="13"/>
  <c r="F19" i="13" s="1"/>
  <c r="I15" i="13"/>
  <c r="H15" i="13"/>
  <c r="G15" i="13"/>
  <c r="E15" i="13"/>
  <c r="D15" i="13"/>
  <c r="C15" i="13"/>
  <c r="J14" i="13"/>
  <c r="F14" i="13"/>
  <c r="K14" i="13" s="1"/>
  <c r="J13" i="13"/>
  <c r="F13" i="13"/>
  <c r="K13" i="13" s="1"/>
  <c r="J12" i="13"/>
  <c r="J15" i="13" s="1"/>
  <c r="F12" i="13"/>
  <c r="F15" i="13" s="1"/>
  <c r="I11" i="13"/>
  <c r="H11" i="13"/>
  <c r="G11" i="13"/>
  <c r="E11" i="13"/>
  <c r="D11" i="13"/>
  <c r="C11" i="13"/>
  <c r="J10" i="13"/>
  <c r="F10" i="13"/>
  <c r="K10" i="13" s="1"/>
  <c r="J9" i="13"/>
  <c r="F9" i="13"/>
  <c r="K9" i="13" s="1"/>
  <c r="J8" i="13"/>
  <c r="J11" i="13" s="1"/>
  <c r="F8" i="13"/>
  <c r="F11" i="13" s="1"/>
  <c r="T25" i="12"/>
  <c r="S25" i="12"/>
  <c r="R25" i="12"/>
  <c r="Q25" i="12"/>
  <c r="O25" i="12"/>
  <c r="N25" i="12"/>
  <c r="M25" i="12"/>
  <c r="K25" i="12"/>
  <c r="J25" i="12"/>
  <c r="I25" i="12"/>
  <c r="G25" i="12"/>
  <c r="F25" i="12"/>
  <c r="E25" i="12"/>
  <c r="D25" i="12"/>
  <c r="C25" i="12"/>
  <c r="B25" i="12"/>
  <c r="P24" i="12"/>
  <c r="L24" i="12"/>
  <c r="H24" i="12"/>
  <c r="P23" i="12"/>
  <c r="L23" i="12"/>
  <c r="H23" i="12"/>
  <c r="P22" i="12"/>
  <c r="L22" i="12"/>
  <c r="H22" i="12"/>
  <c r="P21" i="12"/>
  <c r="L21" i="12"/>
  <c r="H21" i="12"/>
  <c r="P20" i="12"/>
  <c r="L20" i="12"/>
  <c r="H20" i="12"/>
  <c r="P19" i="12"/>
  <c r="L19" i="12"/>
  <c r="H19" i="12"/>
  <c r="P18" i="12"/>
  <c r="L18" i="12"/>
  <c r="H18" i="12"/>
  <c r="P17" i="12"/>
  <c r="L17" i="12"/>
  <c r="H17" i="12"/>
  <c r="P16" i="12"/>
  <c r="L16" i="12"/>
  <c r="H16" i="12"/>
  <c r="P15" i="12"/>
  <c r="L15" i="12"/>
  <c r="H15" i="12"/>
  <c r="P14" i="12"/>
  <c r="L14" i="12"/>
  <c r="H14" i="12"/>
  <c r="P13" i="12"/>
  <c r="L13" i="12"/>
  <c r="H13" i="12"/>
  <c r="P12" i="12"/>
  <c r="L12" i="12"/>
  <c r="H12" i="12"/>
  <c r="P11" i="12"/>
  <c r="L11" i="12"/>
  <c r="H11" i="12"/>
  <c r="P10" i="12"/>
  <c r="L10" i="12"/>
  <c r="H10" i="12"/>
  <c r="P9" i="12"/>
  <c r="L9" i="12"/>
  <c r="H9" i="12"/>
  <c r="P8" i="12"/>
  <c r="L8" i="12"/>
  <c r="H8" i="12"/>
  <c r="P7" i="12"/>
  <c r="L7" i="12"/>
  <c r="H7" i="12"/>
  <c r="P6" i="12"/>
  <c r="P25" i="12" s="1"/>
  <c r="L6" i="12"/>
  <c r="L25" i="12" s="1"/>
  <c r="H6" i="12"/>
  <c r="H25" i="12" s="1"/>
  <c r="U25" i="11"/>
  <c r="S25" i="11"/>
  <c r="R25" i="11"/>
  <c r="Q25" i="11"/>
  <c r="P25" i="11"/>
  <c r="N25" i="11"/>
  <c r="M25" i="11"/>
  <c r="L25" i="11"/>
  <c r="K25" i="11"/>
  <c r="I25" i="11"/>
  <c r="H25" i="11"/>
  <c r="G25" i="11"/>
  <c r="F25" i="11"/>
  <c r="D25" i="11"/>
  <c r="C25" i="11"/>
  <c r="B25" i="11"/>
  <c r="T24" i="11"/>
  <c r="O24" i="11"/>
  <c r="J24" i="11"/>
  <c r="E24" i="11"/>
  <c r="T23" i="11"/>
  <c r="O23" i="11"/>
  <c r="J23" i="11"/>
  <c r="E23" i="11"/>
  <c r="T22" i="11"/>
  <c r="O22" i="11"/>
  <c r="J22" i="11"/>
  <c r="E22" i="11"/>
  <c r="T21" i="11"/>
  <c r="O21" i="11"/>
  <c r="J21" i="11"/>
  <c r="E21" i="11"/>
  <c r="T20" i="11"/>
  <c r="O20" i="11"/>
  <c r="J20" i="11"/>
  <c r="E20" i="11"/>
  <c r="T19" i="11"/>
  <c r="O19" i="11"/>
  <c r="J19" i="11"/>
  <c r="E19" i="11"/>
  <c r="T18" i="11"/>
  <c r="O18" i="11"/>
  <c r="J18" i="11"/>
  <c r="E18" i="11"/>
  <c r="T17" i="11"/>
  <c r="O17" i="11"/>
  <c r="J17" i="11"/>
  <c r="E17" i="11"/>
  <c r="T16" i="11"/>
  <c r="O16" i="11"/>
  <c r="J16" i="11"/>
  <c r="E16" i="11"/>
  <c r="T15" i="11"/>
  <c r="O15" i="11"/>
  <c r="J15" i="11"/>
  <c r="E15" i="11"/>
  <c r="T14" i="11"/>
  <c r="O14" i="11"/>
  <c r="J14" i="11"/>
  <c r="E14" i="11"/>
  <c r="T13" i="11"/>
  <c r="O13" i="11"/>
  <c r="J13" i="11"/>
  <c r="E13" i="11"/>
  <c r="T12" i="11"/>
  <c r="O12" i="11"/>
  <c r="J12" i="11"/>
  <c r="E12" i="11"/>
  <c r="T11" i="11"/>
  <c r="O11" i="11"/>
  <c r="J11" i="11"/>
  <c r="E11" i="11"/>
  <c r="T10" i="11"/>
  <c r="O10" i="11"/>
  <c r="J10" i="11"/>
  <c r="E10" i="11"/>
  <c r="T9" i="11"/>
  <c r="O9" i="11"/>
  <c r="J9" i="11"/>
  <c r="E9" i="11"/>
  <c r="T8" i="11"/>
  <c r="O8" i="11"/>
  <c r="J8" i="11"/>
  <c r="E8" i="11"/>
  <c r="T7" i="11"/>
  <c r="O7" i="11"/>
  <c r="J7" i="11"/>
  <c r="E7" i="11"/>
  <c r="T6" i="11"/>
  <c r="T25" i="11" s="1"/>
  <c r="O6" i="11"/>
  <c r="O25" i="11" s="1"/>
  <c r="J6" i="11"/>
  <c r="J25" i="11" s="1"/>
  <c r="E6" i="11"/>
  <c r="E25" i="11" s="1"/>
  <c r="K32" i="10"/>
  <c r="F32" i="10"/>
  <c r="K31" i="10"/>
  <c r="F31" i="10"/>
  <c r="K30" i="10"/>
  <c r="F30" i="10"/>
  <c r="K29" i="10"/>
  <c r="F29" i="10"/>
  <c r="R28" i="10"/>
  <c r="Q28" i="10"/>
  <c r="P28" i="10"/>
  <c r="O28" i="10"/>
  <c r="N28" i="10"/>
  <c r="M28" i="10"/>
  <c r="L28" i="10"/>
  <c r="I28" i="10"/>
  <c r="H28" i="10"/>
  <c r="G28" i="10"/>
  <c r="E28" i="10"/>
  <c r="D28" i="10"/>
  <c r="C28" i="10"/>
  <c r="J27" i="10"/>
  <c r="F27" i="10"/>
  <c r="K27" i="10" s="1"/>
  <c r="J26" i="10"/>
  <c r="F26" i="10"/>
  <c r="K26" i="10" s="1"/>
  <c r="J25" i="10"/>
  <c r="F25" i="10"/>
  <c r="F28" i="10" s="1"/>
  <c r="J24" i="10"/>
  <c r="J28" i="10" s="1"/>
  <c r="F24" i="10"/>
  <c r="K24" i="10" s="1"/>
  <c r="S23" i="10"/>
  <c r="R23" i="10"/>
  <c r="Q23" i="10"/>
  <c r="P23" i="10"/>
  <c r="O23" i="10"/>
  <c r="N23" i="10"/>
  <c r="M23" i="10"/>
  <c r="L23" i="10"/>
  <c r="I23" i="10"/>
  <c r="H23" i="10"/>
  <c r="G23" i="10"/>
  <c r="E23" i="10"/>
  <c r="D23" i="10"/>
  <c r="C23" i="10"/>
  <c r="J22" i="10"/>
  <c r="F22" i="10"/>
  <c r="K22" i="10" s="1"/>
  <c r="J21" i="10"/>
  <c r="F21" i="10"/>
  <c r="K21" i="10" s="1"/>
  <c r="J20" i="10"/>
  <c r="J23" i="10" s="1"/>
  <c r="F20" i="10"/>
  <c r="F23" i="10" s="1"/>
  <c r="S19" i="10"/>
  <c r="R19" i="10"/>
  <c r="Q19" i="10"/>
  <c r="P19" i="10"/>
  <c r="O19" i="10"/>
  <c r="N19" i="10"/>
  <c r="M19" i="10"/>
  <c r="L19" i="10"/>
  <c r="I19" i="10"/>
  <c r="H19" i="10"/>
  <c r="G19" i="10"/>
  <c r="E19" i="10"/>
  <c r="D19" i="10"/>
  <c r="C19" i="10"/>
  <c r="J18" i="10"/>
  <c r="F18" i="10"/>
  <c r="K18" i="10" s="1"/>
  <c r="J17" i="10"/>
  <c r="F17" i="10"/>
  <c r="K17" i="10" s="1"/>
  <c r="J16" i="10"/>
  <c r="J19" i="10" s="1"/>
  <c r="F16" i="10"/>
  <c r="F19" i="10" s="1"/>
  <c r="S15" i="10"/>
  <c r="R15" i="10"/>
  <c r="Q15" i="10"/>
  <c r="P15" i="10"/>
  <c r="O15" i="10"/>
  <c r="N15" i="10"/>
  <c r="M15" i="10"/>
  <c r="L15" i="10"/>
  <c r="I15" i="10"/>
  <c r="H15" i="10"/>
  <c r="G15" i="10"/>
  <c r="E15" i="10"/>
  <c r="D15" i="10"/>
  <c r="C15" i="10"/>
  <c r="J14" i="10"/>
  <c r="F14" i="10"/>
  <c r="K14" i="10" s="1"/>
  <c r="J13" i="10"/>
  <c r="F13" i="10"/>
  <c r="K13" i="10" s="1"/>
  <c r="J12" i="10"/>
  <c r="J15" i="10" s="1"/>
  <c r="F12" i="10"/>
  <c r="F15" i="10" s="1"/>
  <c r="S11" i="10"/>
  <c r="R11" i="10"/>
  <c r="Q11" i="10"/>
  <c r="P11" i="10"/>
  <c r="O11" i="10"/>
  <c r="N11" i="10"/>
  <c r="M11" i="10"/>
  <c r="L11" i="10"/>
  <c r="I11" i="10"/>
  <c r="H11" i="10"/>
  <c r="G11" i="10"/>
  <c r="E11" i="10"/>
  <c r="D11" i="10"/>
  <c r="C11" i="10"/>
  <c r="J10" i="10"/>
  <c r="F10" i="10"/>
  <c r="K10" i="10" s="1"/>
  <c r="J9" i="10"/>
  <c r="F9" i="10"/>
  <c r="K9" i="10" s="1"/>
  <c r="J8" i="10"/>
  <c r="J11" i="10" s="1"/>
  <c r="F8" i="10"/>
  <c r="F11" i="10" s="1"/>
  <c r="J26" i="9"/>
  <c r="T25" i="9"/>
  <c r="S25" i="9"/>
  <c r="R25" i="9"/>
  <c r="Q25" i="9"/>
  <c r="O25" i="9"/>
  <c r="N25" i="9"/>
  <c r="M25" i="9"/>
  <c r="K25" i="9"/>
  <c r="J25" i="9"/>
  <c r="I25" i="9"/>
  <c r="G25" i="9"/>
  <c r="F25" i="9"/>
  <c r="E25" i="9"/>
  <c r="D25" i="9"/>
  <c r="C25" i="9"/>
  <c r="B25" i="9"/>
  <c r="P24" i="9"/>
  <c r="L24" i="9"/>
  <c r="H24" i="9"/>
  <c r="P23" i="9"/>
  <c r="L23" i="9"/>
  <c r="H23" i="9"/>
  <c r="P22" i="9"/>
  <c r="L22" i="9"/>
  <c r="H22" i="9"/>
  <c r="P21" i="9"/>
  <c r="L21" i="9"/>
  <c r="H21" i="9"/>
  <c r="P20" i="9"/>
  <c r="L20" i="9"/>
  <c r="H20" i="9"/>
  <c r="P19" i="9"/>
  <c r="L19" i="9"/>
  <c r="H19" i="9"/>
  <c r="P18" i="9"/>
  <c r="L18" i="9"/>
  <c r="H18" i="9"/>
  <c r="P17" i="9"/>
  <c r="L17" i="9"/>
  <c r="H17" i="9"/>
  <c r="P16" i="9"/>
  <c r="L16" i="9"/>
  <c r="H16" i="9"/>
  <c r="P15" i="9"/>
  <c r="L15" i="9"/>
  <c r="H15" i="9"/>
  <c r="P14" i="9"/>
  <c r="L14" i="9"/>
  <c r="H14" i="9"/>
  <c r="P13" i="9"/>
  <c r="L13" i="9"/>
  <c r="H13" i="9"/>
  <c r="P12" i="9"/>
  <c r="L12" i="9"/>
  <c r="H12" i="9"/>
  <c r="P11" i="9"/>
  <c r="L11" i="9"/>
  <c r="H11" i="9"/>
  <c r="P10" i="9"/>
  <c r="L10" i="9"/>
  <c r="H10" i="9"/>
  <c r="P9" i="9"/>
  <c r="L9" i="9"/>
  <c r="H9" i="9"/>
  <c r="P8" i="9"/>
  <c r="L8" i="9"/>
  <c r="H8" i="9"/>
  <c r="P7" i="9"/>
  <c r="L7" i="9"/>
  <c r="H7" i="9"/>
  <c r="P6" i="9"/>
  <c r="P25" i="9" s="1"/>
  <c r="L6" i="9"/>
  <c r="L25" i="9" s="1"/>
  <c r="H6" i="9"/>
  <c r="H25" i="9" s="1"/>
  <c r="J26" i="8"/>
  <c r="U25" i="8"/>
  <c r="S25" i="8"/>
  <c r="R25" i="8"/>
  <c r="Q25" i="8"/>
  <c r="P25" i="8"/>
  <c r="N25" i="8"/>
  <c r="M25" i="8"/>
  <c r="L25" i="8"/>
  <c r="K25" i="8"/>
  <c r="I25" i="8"/>
  <c r="H25" i="8"/>
  <c r="G25" i="8"/>
  <c r="F25" i="8"/>
  <c r="D25" i="8"/>
  <c r="C25" i="8"/>
  <c r="B25" i="8"/>
  <c r="T24" i="8"/>
  <c r="O24" i="8"/>
  <c r="J24" i="8"/>
  <c r="E24" i="8"/>
  <c r="T23" i="8"/>
  <c r="O23" i="8"/>
  <c r="J23" i="8"/>
  <c r="E23" i="8"/>
  <c r="T22" i="8"/>
  <c r="O22" i="8"/>
  <c r="J22" i="8"/>
  <c r="E22" i="8"/>
  <c r="T21" i="8"/>
  <c r="O21" i="8"/>
  <c r="J21" i="8"/>
  <c r="E21" i="8"/>
  <c r="T20" i="8"/>
  <c r="O20" i="8"/>
  <c r="J20" i="8"/>
  <c r="E20" i="8"/>
  <c r="O19" i="8"/>
  <c r="J19" i="8"/>
  <c r="E19" i="8"/>
  <c r="T18" i="8"/>
  <c r="O18" i="8"/>
  <c r="J18" i="8"/>
  <c r="E18" i="8"/>
  <c r="T17" i="8"/>
  <c r="O17" i="8"/>
  <c r="J17" i="8"/>
  <c r="E17" i="8"/>
  <c r="T16" i="8"/>
  <c r="O16" i="8"/>
  <c r="J16" i="8"/>
  <c r="E16" i="8"/>
  <c r="T15" i="8"/>
  <c r="O15" i="8"/>
  <c r="J15" i="8"/>
  <c r="E15" i="8"/>
  <c r="T14" i="8"/>
  <c r="O14" i="8"/>
  <c r="J14" i="8"/>
  <c r="E14" i="8"/>
  <c r="T13" i="8"/>
  <c r="O13" i="8"/>
  <c r="J13" i="8"/>
  <c r="E13" i="8"/>
  <c r="T12" i="8"/>
  <c r="O12" i="8"/>
  <c r="J12" i="8"/>
  <c r="E12" i="8"/>
  <c r="T11" i="8"/>
  <c r="O11" i="8"/>
  <c r="J11" i="8"/>
  <c r="E11" i="8"/>
  <c r="T10" i="8"/>
  <c r="O10" i="8"/>
  <c r="J10" i="8"/>
  <c r="E10" i="8"/>
  <c r="T9" i="8"/>
  <c r="O9" i="8"/>
  <c r="J9" i="8"/>
  <c r="E9" i="8"/>
  <c r="T8" i="8"/>
  <c r="O8" i="8"/>
  <c r="J8" i="8"/>
  <c r="E8" i="8"/>
  <c r="T7" i="8"/>
  <c r="O7" i="8"/>
  <c r="J7" i="8"/>
  <c r="E7" i="8"/>
  <c r="T6" i="8"/>
  <c r="T25" i="8" s="1"/>
  <c r="O6" i="8"/>
  <c r="O25" i="8" s="1"/>
  <c r="J6" i="8"/>
  <c r="J25" i="8" s="1"/>
  <c r="E6" i="8"/>
  <c r="E25" i="8" s="1"/>
  <c r="K32" i="7"/>
  <c r="F32" i="7"/>
  <c r="K31" i="7"/>
  <c r="F31" i="7"/>
  <c r="K30" i="7"/>
  <c r="F30" i="7"/>
  <c r="K29" i="7"/>
  <c r="F29" i="7"/>
  <c r="S28" i="7"/>
  <c r="R28" i="7"/>
  <c r="Q28" i="7"/>
  <c r="P28" i="7"/>
  <c r="O28" i="7"/>
  <c r="N28" i="7"/>
  <c r="M28" i="7"/>
  <c r="L28" i="7"/>
  <c r="I28" i="7"/>
  <c r="H28" i="7"/>
  <c r="G28" i="7"/>
  <c r="E28" i="7"/>
  <c r="D28" i="7"/>
  <c r="C28" i="7"/>
  <c r="J27" i="7"/>
  <c r="F27" i="7"/>
  <c r="K27" i="7" s="1"/>
  <c r="J26" i="7"/>
  <c r="F26" i="7"/>
  <c r="K26" i="7" s="1"/>
  <c r="J25" i="7"/>
  <c r="F25" i="7"/>
  <c r="F28" i="7" s="1"/>
  <c r="J24" i="7"/>
  <c r="J28" i="7" s="1"/>
  <c r="F24" i="7"/>
  <c r="K24" i="7" s="1"/>
  <c r="S23" i="7"/>
  <c r="R23" i="7"/>
  <c r="Q23" i="7"/>
  <c r="P23" i="7"/>
  <c r="O23" i="7"/>
  <c r="N23" i="7"/>
  <c r="M23" i="7"/>
  <c r="L23" i="7"/>
  <c r="I23" i="7"/>
  <c r="H23" i="7"/>
  <c r="G23" i="7"/>
  <c r="E23" i="7"/>
  <c r="D23" i="7"/>
  <c r="C23" i="7"/>
  <c r="J22" i="7"/>
  <c r="F22" i="7"/>
  <c r="K22" i="7" s="1"/>
  <c r="J21" i="7"/>
  <c r="F21" i="7"/>
  <c r="K21" i="7" s="1"/>
  <c r="J20" i="7"/>
  <c r="J23" i="7" s="1"/>
  <c r="F20" i="7"/>
  <c r="F23" i="7" s="1"/>
  <c r="S19" i="7"/>
  <c r="R19" i="7"/>
  <c r="Q19" i="7"/>
  <c r="P19" i="7"/>
  <c r="O19" i="7"/>
  <c r="N19" i="7"/>
  <c r="M19" i="7"/>
  <c r="L19" i="7"/>
  <c r="I19" i="7"/>
  <c r="H19" i="7"/>
  <c r="G19" i="7"/>
  <c r="E19" i="7"/>
  <c r="D19" i="7"/>
  <c r="C19" i="7"/>
  <c r="J18" i="7"/>
  <c r="F18" i="7"/>
  <c r="K18" i="7" s="1"/>
  <c r="J17" i="7"/>
  <c r="F17" i="7"/>
  <c r="K17" i="7" s="1"/>
  <c r="J16" i="7"/>
  <c r="J19" i="7" s="1"/>
  <c r="F16" i="7"/>
  <c r="F19" i="7" s="1"/>
  <c r="S15" i="7"/>
  <c r="R15" i="7"/>
  <c r="Q15" i="7"/>
  <c r="P15" i="7"/>
  <c r="O15" i="7"/>
  <c r="N15" i="7"/>
  <c r="M15" i="7"/>
  <c r="L15" i="7"/>
  <c r="I15" i="7"/>
  <c r="H15" i="7"/>
  <c r="G15" i="7"/>
  <c r="E15" i="7"/>
  <c r="D15" i="7"/>
  <c r="C15" i="7"/>
  <c r="J14" i="7"/>
  <c r="F14" i="7"/>
  <c r="K14" i="7" s="1"/>
  <c r="J13" i="7"/>
  <c r="F13" i="7"/>
  <c r="K13" i="7" s="1"/>
  <c r="J12" i="7"/>
  <c r="J15" i="7" s="1"/>
  <c r="F12" i="7"/>
  <c r="F15" i="7" s="1"/>
  <c r="S11" i="7"/>
  <c r="R11" i="7"/>
  <c r="Q11" i="7"/>
  <c r="P11" i="7"/>
  <c r="O11" i="7"/>
  <c r="N11" i="7"/>
  <c r="M11" i="7"/>
  <c r="L11" i="7"/>
  <c r="I11" i="7"/>
  <c r="H11" i="7"/>
  <c r="G11" i="7"/>
  <c r="E11" i="7"/>
  <c r="D11" i="7"/>
  <c r="C11" i="7"/>
  <c r="J10" i="7"/>
  <c r="F10" i="7"/>
  <c r="K10" i="7" s="1"/>
  <c r="J9" i="7"/>
  <c r="F9" i="7"/>
  <c r="K9" i="7" s="1"/>
  <c r="J8" i="7"/>
  <c r="J11" i="7" s="1"/>
  <c r="F8" i="7"/>
  <c r="F11" i="7" s="1"/>
  <c r="T25" i="6"/>
  <c r="S25" i="6"/>
  <c r="R25" i="6"/>
  <c r="Q25" i="6"/>
  <c r="O25" i="6"/>
  <c r="N25" i="6"/>
  <c r="M25" i="6"/>
  <c r="K25" i="6"/>
  <c r="J25" i="6"/>
  <c r="I25" i="6"/>
  <c r="G25" i="6"/>
  <c r="F25" i="6"/>
  <c r="E25" i="6"/>
  <c r="D25" i="6"/>
  <c r="C25" i="6"/>
  <c r="B25" i="6"/>
  <c r="P24" i="6"/>
  <c r="L24" i="6"/>
  <c r="H24" i="6"/>
  <c r="P23" i="6"/>
  <c r="L23" i="6"/>
  <c r="H23" i="6"/>
  <c r="P22" i="6"/>
  <c r="L22" i="6"/>
  <c r="H22" i="6"/>
  <c r="P21" i="6"/>
  <c r="L21" i="6"/>
  <c r="H21" i="6"/>
  <c r="P20" i="6"/>
  <c r="L20" i="6"/>
  <c r="H20" i="6"/>
  <c r="P19" i="6"/>
  <c r="L19" i="6"/>
  <c r="H19" i="6"/>
  <c r="P18" i="6"/>
  <c r="L18" i="6"/>
  <c r="H18" i="6"/>
  <c r="P17" i="6"/>
  <c r="L17" i="6"/>
  <c r="H17" i="6"/>
  <c r="P16" i="6"/>
  <c r="L16" i="6"/>
  <c r="H16" i="6"/>
  <c r="P15" i="6"/>
  <c r="L15" i="6"/>
  <c r="H15" i="6"/>
  <c r="P14" i="6"/>
  <c r="L14" i="6"/>
  <c r="H14" i="6"/>
  <c r="P13" i="6"/>
  <c r="L13" i="6"/>
  <c r="H13" i="6"/>
  <c r="P12" i="6"/>
  <c r="L12" i="6"/>
  <c r="H12" i="6"/>
  <c r="P11" i="6"/>
  <c r="L11" i="6"/>
  <c r="H11" i="6"/>
  <c r="P10" i="6"/>
  <c r="L10" i="6"/>
  <c r="H10" i="6"/>
  <c r="P9" i="6"/>
  <c r="L9" i="6"/>
  <c r="H9" i="6"/>
  <c r="P8" i="6"/>
  <c r="L8" i="6"/>
  <c r="H8" i="6"/>
  <c r="P7" i="6"/>
  <c r="L7" i="6"/>
  <c r="H7" i="6"/>
  <c r="P25" i="6"/>
  <c r="L25" i="6"/>
  <c r="H25" i="6"/>
  <c r="U25" i="5"/>
  <c r="S25" i="5"/>
  <c r="R25" i="5"/>
  <c r="Q25" i="5"/>
  <c r="P25" i="5"/>
  <c r="N25" i="5"/>
  <c r="M25" i="5"/>
  <c r="L25" i="5"/>
  <c r="K25" i="5"/>
  <c r="I25" i="5"/>
  <c r="H25" i="5"/>
  <c r="G25" i="5"/>
  <c r="F25" i="5"/>
  <c r="D25" i="5"/>
  <c r="C25" i="5"/>
  <c r="B25" i="5"/>
  <c r="T24" i="5"/>
  <c r="O24" i="5"/>
  <c r="J24" i="5"/>
  <c r="E24" i="5"/>
  <c r="T23" i="5"/>
  <c r="O23" i="5"/>
  <c r="J23" i="5"/>
  <c r="E23" i="5"/>
  <c r="T22" i="5"/>
  <c r="O22" i="5"/>
  <c r="J22" i="5"/>
  <c r="E22" i="5"/>
  <c r="T21" i="5"/>
  <c r="O21" i="5"/>
  <c r="J21" i="5"/>
  <c r="E21" i="5"/>
  <c r="T20" i="5"/>
  <c r="O20" i="5"/>
  <c r="J20" i="5"/>
  <c r="E20" i="5"/>
  <c r="T19" i="5"/>
  <c r="O19" i="5"/>
  <c r="J19" i="5"/>
  <c r="E19" i="5"/>
  <c r="T18" i="5"/>
  <c r="O18" i="5"/>
  <c r="J18" i="5"/>
  <c r="E18" i="5"/>
  <c r="T17" i="5"/>
  <c r="O17" i="5"/>
  <c r="J17" i="5"/>
  <c r="E17" i="5"/>
  <c r="T16" i="5"/>
  <c r="O16" i="5"/>
  <c r="J16" i="5"/>
  <c r="E16" i="5"/>
  <c r="T15" i="5"/>
  <c r="O15" i="5"/>
  <c r="J15" i="5"/>
  <c r="E15" i="5"/>
  <c r="T14" i="5"/>
  <c r="O14" i="5"/>
  <c r="J14" i="5"/>
  <c r="E14" i="5"/>
  <c r="T13" i="5"/>
  <c r="O13" i="5"/>
  <c r="J13" i="5"/>
  <c r="E13" i="5"/>
  <c r="T12" i="5"/>
  <c r="O12" i="5"/>
  <c r="J12" i="5"/>
  <c r="E12" i="5"/>
  <c r="T11" i="5"/>
  <c r="O11" i="5"/>
  <c r="J11" i="5"/>
  <c r="E11" i="5"/>
  <c r="T10" i="5"/>
  <c r="O10" i="5"/>
  <c r="J10" i="5"/>
  <c r="E10" i="5"/>
  <c r="T9" i="5"/>
  <c r="O9" i="5"/>
  <c r="J9" i="5"/>
  <c r="E9" i="5"/>
  <c r="T8" i="5"/>
  <c r="O8" i="5"/>
  <c r="J8" i="5"/>
  <c r="E8" i="5"/>
  <c r="T7" i="5"/>
  <c r="O7" i="5"/>
  <c r="J7" i="5"/>
  <c r="E7" i="5"/>
  <c r="T6" i="5"/>
  <c r="T25" i="5" s="1"/>
  <c r="O6" i="5"/>
  <c r="O25" i="5" s="1"/>
  <c r="J6" i="5"/>
  <c r="J25" i="5" s="1"/>
  <c r="E6" i="5"/>
  <c r="E25" i="5" s="1"/>
  <c r="K32" i="4"/>
  <c r="F32" i="4"/>
  <c r="K31" i="4"/>
  <c r="F31" i="4"/>
  <c r="K30" i="4"/>
  <c r="F30" i="4"/>
  <c r="K29" i="4"/>
  <c r="F29" i="4"/>
  <c r="S28" i="4"/>
  <c r="R28" i="4"/>
  <c r="Q28" i="4"/>
  <c r="P28" i="4"/>
  <c r="O28" i="4"/>
  <c r="N28" i="4"/>
  <c r="M28" i="4"/>
  <c r="L28" i="4"/>
  <c r="I28" i="4"/>
  <c r="H28" i="4"/>
  <c r="G28" i="4"/>
  <c r="E28" i="4"/>
  <c r="D28" i="4"/>
  <c r="C28" i="4"/>
  <c r="J27" i="4"/>
  <c r="F27" i="4"/>
  <c r="K27" i="4" s="1"/>
  <c r="J26" i="4"/>
  <c r="F26" i="4"/>
  <c r="K26" i="4" s="1"/>
  <c r="J25" i="4"/>
  <c r="F25" i="4"/>
  <c r="K25" i="4" s="1"/>
  <c r="J24" i="4"/>
  <c r="J28" i="4" s="1"/>
  <c r="F24" i="4"/>
  <c r="F28" i="4" s="1"/>
  <c r="S23" i="4"/>
  <c r="R23" i="4"/>
  <c r="Q23" i="4"/>
  <c r="P23" i="4"/>
  <c r="O23" i="4"/>
  <c r="N23" i="4"/>
  <c r="M23" i="4"/>
  <c r="L23" i="4"/>
  <c r="I23" i="4"/>
  <c r="H23" i="4"/>
  <c r="G23" i="4"/>
  <c r="E23" i="4"/>
  <c r="D23" i="4"/>
  <c r="C23" i="4"/>
  <c r="J22" i="4"/>
  <c r="F22" i="4"/>
  <c r="K22" i="4" s="1"/>
  <c r="J21" i="4"/>
  <c r="J23" i="4" s="1"/>
  <c r="F21" i="4"/>
  <c r="K21" i="4" s="1"/>
  <c r="J20" i="4"/>
  <c r="F20" i="4"/>
  <c r="F23" i="4" s="1"/>
  <c r="S19" i="4"/>
  <c r="R19" i="4"/>
  <c r="Q19" i="4"/>
  <c r="P19" i="4"/>
  <c r="O19" i="4"/>
  <c r="N19" i="4"/>
  <c r="M19" i="4"/>
  <c r="L19" i="4"/>
  <c r="I19" i="4"/>
  <c r="H19" i="4"/>
  <c r="G19" i="4"/>
  <c r="E19" i="4"/>
  <c r="D19" i="4"/>
  <c r="C19" i="4"/>
  <c r="J18" i="4"/>
  <c r="F18" i="4"/>
  <c r="K18" i="4" s="1"/>
  <c r="J17" i="4"/>
  <c r="J19" i="4" s="1"/>
  <c r="F17" i="4"/>
  <c r="K17" i="4" s="1"/>
  <c r="J16" i="4"/>
  <c r="F16" i="4"/>
  <c r="F19" i="4" s="1"/>
  <c r="S15" i="4"/>
  <c r="R15" i="4"/>
  <c r="Q15" i="4"/>
  <c r="P15" i="4"/>
  <c r="O15" i="4"/>
  <c r="N15" i="4"/>
  <c r="M15" i="4"/>
  <c r="L15" i="4"/>
  <c r="I15" i="4"/>
  <c r="H15" i="4"/>
  <c r="G15" i="4"/>
  <c r="E15" i="4"/>
  <c r="D15" i="4"/>
  <c r="C15" i="4"/>
  <c r="J14" i="4"/>
  <c r="F14" i="4"/>
  <c r="K14" i="4" s="1"/>
  <c r="J13" i="4"/>
  <c r="J15" i="4" s="1"/>
  <c r="F13" i="4"/>
  <c r="K13" i="4" s="1"/>
  <c r="J12" i="4"/>
  <c r="F12" i="4"/>
  <c r="F15" i="4" s="1"/>
  <c r="S11" i="4"/>
  <c r="R11" i="4"/>
  <c r="Q11" i="4"/>
  <c r="P11" i="4"/>
  <c r="O11" i="4"/>
  <c r="N11" i="4"/>
  <c r="M11" i="4"/>
  <c r="L11" i="4"/>
  <c r="I11" i="4"/>
  <c r="H11" i="4"/>
  <c r="G11" i="4"/>
  <c r="E11" i="4"/>
  <c r="D11" i="4"/>
  <c r="C11" i="4"/>
  <c r="J10" i="4"/>
  <c r="F10" i="4"/>
  <c r="K10" i="4" s="1"/>
  <c r="J9" i="4"/>
  <c r="J11" i="4" s="1"/>
  <c r="F9" i="4"/>
  <c r="K9" i="4" s="1"/>
  <c r="J8" i="4"/>
  <c r="F8" i="4"/>
  <c r="F11" i="4" s="1"/>
  <c r="T25" i="3"/>
  <c r="S25" i="3"/>
  <c r="R25" i="3"/>
  <c r="Q25" i="3"/>
  <c r="O25" i="3"/>
  <c r="N25" i="3"/>
  <c r="M25" i="3"/>
  <c r="K25" i="3"/>
  <c r="J25" i="3"/>
  <c r="I25" i="3"/>
  <c r="G25" i="3"/>
  <c r="F25" i="3"/>
  <c r="E25" i="3"/>
  <c r="D25" i="3"/>
  <c r="C25" i="3"/>
  <c r="B25" i="3"/>
  <c r="P24" i="3"/>
  <c r="L24" i="3"/>
  <c r="H24" i="3"/>
  <c r="P23" i="3"/>
  <c r="L23" i="3"/>
  <c r="H23" i="3"/>
  <c r="P22" i="3"/>
  <c r="L22" i="3"/>
  <c r="H22" i="3"/>
  <c r="P21" i="3"/>
  <c r="L21" i="3"/>
  <c r="H21" i="3"/>
  <c r="P20" i="3"/>
  <c r="L20" i="3"/>
  <c r="H20" i="3"/>
  <c r="P19" i="3"/>
  <c r="L19" i="3"/>
  <c r="H19" i="3"/>
  <c r="P18" i="3"/>
  <c r="L18" i="3"/>
  <c r="H18" i="3"/>
  <c r="P17" i="3"/>
  <c r="L17" i="3"/>
  <c r="H17" i="3"/>
  <c r="P16" i="3"/>
  <c r="L16" i="3"/>
  <c r="H16" i="3"/>
  <c r="P15" i="3"/>
  <c r="L15" i="3"/>
  <c r="H15" i="3"/>
  <c r="P14" i="3"/>
  <c r="L14" i="3"/>
  <c r="H14" i="3"/>
  <c r="P13" i="3"/>
  <c r="L13" i="3"/>
  <c r="H13" i="3"/>
  <c r="P12" i="3"/>
  <c r="L12" i="3"/>
  <c r="H12" i="3"/>
  <c r="P11" i="3"/>
  <c r="L11" i="3"/>
  <c r="H11" i="3"/>
  <c r="P10" i="3"/>
  <c r="L10" i="3"/>
  <c r="H10" i="3"/>
  <c r="P9" i="3"/>
  <c r="L9" i="3"/>
  <c r="H9" i="3"/>
  <c r="P8" i="3"/>
  <c r="L8" i="3"/>
  <c r="H8" i="3"/>
  <c r="P7" i="3"/>
  <c r="L7" i="3"/>
  <c r="H7" i="3"/>
  <c r="H25" i="3" s="1"/>
  <c r="P6" i="3"/>
  <c r="L6" i="3"/>
  <c r="L25" i="3" s="1"/>
  <c r="H6" i="3"/>
  <c r="U25" i="2"/>
  <c r="S25" i="2"/>
  <c r="R25" i="2"/>
  <c r="Q25" i="2"/>
  <c r="P25" i="2"/>
  <c r="N25" i="2"/>
  <c r="M25" i="2"/>
  <c r="L25" i="2"/>
  <c r="K25" i="2"/>
  <c r="I25" i="2"/>
  <c r="H25" i="2"/>
  <c r="G25" i="2"/>
  <c r="F25" i="2"/>
  <c r="D25" i="2"/>
  <c r="C25" i="2"/>
  <c r="B25" i="2"/>
  <c r="T24" i="2"/>
  <c r="O24" i="2"/>
  <c r="J24" i="2"/>
  <c r="E24" i="2"/>
  <c r="T23" i="2"/>
  <c r="O23" i="2"/>
  <c r="J23" i="2"/>
  <c r="E23" i="2"/>
  <c r="T22" i="2"/>
  <c r="O22" i="2"/>
  <c r="J22" i="2"/>
  <c r="E22" i="2"/>
  <c r="O21" i="2"/>
  <c r="J21" i="2"/>
  <c r="E21" i="2"/>
  <c r="T20" i="2"/>
  <c r="O20" i="2"/>
  <c r="J20" i="2"/>
  <c r="E20" i="2"/>
  <c r="T19" i="2"/>
  <c r="O19" i="2"/>
  <c r="J19" i="2"/>
  <c r="E19" i="2"/>
  <c r="T18" i="2"/>
  <c r="O18" i="2"/>
  <c r="J18" i="2"/>
  <c r="E18" i="2"/>
  <c r="T17" i="2"/>
  <c r="O17" i="2"/>
  <c r="J17" i="2"/>
  <c r="E17" i="2"/>
  <c r="T16" i="2"/>
  <c r="O16" i="2"/>
  <c r="J16" i="2"/>
  <c r="E16" i="2"/>
  <c r="T15" i="2"/>
  <c r="O15" i="2"/>
  <c r="J15" i="2"/>
  <c r="E15" i="2"/>
  <c r="T14" i="2"/>
  <c r="O14" i="2"/>
  <c r="J14" i="2"/>
  <c r="E14" i="2"/>
  <c r="T13" i="2"/>
  <c r="O13" i="2"/>
  <c r="J13" i="2"/>
  <c r="E13" i="2"/>
  <c r="T12" i="2"/>
  <c r="O12" i="2"/>
  <c r="J12" i="2"/>
  <c r="E12" i="2"/>
  <c r="T11" i="2"/>
  <c r="O11" i="2"/>
  <c r="J11" i="2"/>
  <c r="E11" i="2"/>
  <c r="T10" i="2"/>
  <c r="O10" i="2"/>
  <c r="J10" i="2"/>
  <c r="E10" i="2"/>
  <c r="T9" i="2"/>
  <c r="O9" i="2"/>
  <c r="J9" i="2"/>
  <c r="E9" i="2"/>
  <c r="T8" i="2"/>
  <c r="O8" i="2"/>
  <c r="J8" i="2"/>
  <c r="E8" i="2"/>
  <c r="T7" i="2"/>
  <c r="O7" i="2"/>
  <c r="J7" i="2"/>
  <c r="E7" i="2"/>
  <c r="T6" i="2"/>
  <c r="T25" i="2" s="1"/>
  <c r="O6" i="2"/>
  <c r="O25" i="2" s="1"/>
  <c r="J6" i="2"/>
  <c r="J25" i="2" s="1"/>
  <c r="E6" i="2"/>
  <c r="E25" i="2" s="1"/>
  <c r="K32" i="1"/>
  <c r="K31" i="1"/>
  <c r="K30" i="1"/>
  <c r="K29" i="1"/>
  <c r="S28" i="1"/>
  <c r="R28" i="1"/>
  <c r="Q28" i="1"/>
  <c r="P28" i="1"/>
  <c r="O28" i="1"/>
  <c r="N28" i="1"/>
  <c r="M28" i="1"/>
  <c r="L28" i="1"/>
  <c r="I28" i="1"/>
  <c r="H28" i="1"/>
  <c r="G28" i="1"/>
  <c r="E28" i="1"/>
  <c r="D28" i="1"/>
  <c r="C28" i="1"/>
  <c r="J27" i="1"/>
  <c r="F27" i="1"/>
  <c r="K27" i="1" s="1"/>
  <c r="J26" i="1"/>
  <c r="F26" i="1"/>
  <c r="K26" i="1" s="1"/>
  <c r="J25" i="1"/>
  <c r="F25" i="1"/>
  <c r="F28" i="1" s="1"/>
  <c r="J24" i="1"/>
  <c r="J28" i="1" s="1"/>
  <c r="F24" i="1"/>
  <c r="K24" i="1" s="1"/>
  <c r="S23" i="1"/>
  <c r="R23" i="1"/>
  <c r="Q23" i="1"/>
  <c r="P23" i="1"/>
  <c r="O23" i="1"/>
  <c r="N23" i="1"/>
  <c r="M23" i="1"/>
  <c r="L23" i="1"/>
  <c r="I23" i="1"/>
  <c r="H23" i="1"/>
  <c r="G23" i="1"/>
  <c r="E23" i="1"/>
  <c r="D23" i="1"/>
  <c r="C23" i="1"/>
  <c r="J22" i="1"/>
  <c r="F22" i="1"/>
  <c r="K22" i="1" s="1"/>
  <c r="J21" i="1"/>
  <c r="F21" i="1"/>
  <c r="K21" i="1" s="1"/>
  <c r="J20" i="1"/>
  <c r="J23" i="1" s="1"/>
  <c r="F20" i="1"/>
  <c r="F23" i="1" s="1"/>
  <c r="S19" i="1"/>
  <c r="R19" i="1"/>
  <c r="Q19" i="1"/>
  <c r="P19" i="1"/>
  <c r="O19" i="1"/>
  <c r="N19" i="1"/>
  <c r="M19" i="1"/>
  <c r="L19" i="1"/>
  <c r="I19" i="1"/>
  <c r="H19" i="1"/>
  <c r="G19" i="1"/>
  <c r="E19" i="1"/>
  <c r="D19" i="1"/>
  <c r="C19" i="1"/>
  <c r="J18" i="1"/>
  <c r="F18" i="1"/>
  <c r="K18" i="1" s="1"/>
  <c r="J17" i="1"/>
  <c r="F17" i="1"/>
  <c r="K17" i="1" s="1"/>
  <c r="J16" i="1"/>
  <c r="J19" i="1" s="1"/>
  <c r="F16" i="1"/>
  <c r="F19" i="1" s="1"/>
  <c r="S15" i="1"/>
  <c r="R15" i="1"/>
  <c r="Q15" i="1"/>
  <c r="P15" i="1"/>
  <c r="O15" i="1"/>
  <c r="N15" i="1"/>
  <c r="M15" i="1"/>
  <c r="L15" i="1"/>
  <c r="I15" i="1"/>
  <c r="H15" i="1"/>
  <c r="G15" i="1"/>
  <c r="E15" i="1"/>
  <c r="D15" i="1"/>
  <c r="C15" i="1"/>
  <c r="J14" i="1"/>
  <c r="F14" i="1"/>
  <c r="K14" i="1" s="1"/>
  <c r="J13" i="1"/>
  <c r="F13" i="1"/>
  <c r="K13" i="1" s="1"/>
  <c r="J12" i="1"/>
  <c r="J15" i="1" s="1"/>
  <c r="F12" i="1"/>
  <c r="F15" i="1" s="1"/>
  <c r="S11" i="1"/>
  <c r="R11" i="1"/>
  <c r="Q11" i="1"/>
  <c r="P11" i="1"/>
  <c r="O11" i="1"/>
  <c r="N11" i="1"/>
  <c r="M11" i="1"/>
  <c r="L11" i="1"/>
  <c r="I11" i="1"/>
  <c r="H11" i="1"/>
  <c r="G11" i="1"/>
  <c r="E11" i="1"/>
  <c r="D11" i="1"/>
  <c r="C11" i="1"/>
  <c r="J10" i="1"/>
  <c r="F10" i="1"/>
  <c r="K10" i="1" s="1"/>
  <c r="J9" i="1"/>
  <c r="F9" i="1"/>
  <c r="K9" i="1" s="1"/>
  <c r="J8" i="1"/>
  <c r="J11" i="1" s="1"/>
  <c r="F8" i="1"/>
  <c r="F11" i="1" s="1"/>
  <c r="K8" i="1" l="1"/>
  <c r="K11" i="1" s="1"/>
  <c r="K12" i="1"/>
  <c r="K15" i="1" s="1"/>
  <c r="K16" i="1"/>
  <c r="K19" i="1" s="1"/>
  <c r="K20" i="1"/>
  <c r="K23" i="1" s="1"/>
  <c r="P25" i="3"/>
  <c r="K25" i="1"/>
  <c r="K28" i="1" s="1"/>
  <c r="K8" i="4"/>
  <c r="K11" i="4" s="1"/>
  <c r="K12" i="4"/>
  <c r="K15" i="4" s="1"/>
  <c r="K16" i="4"/>
  <c r="K19" i="4" s="1"/>
  <c r="K20" i="4"/>
  <c r="K23" i="4" s="1"/>
  <c r="K24" i="4"/>
  <c r="K28" i="4" s="1"/>
  <c r="K25" i="7"/>
  <c r="K28" i="7" s="1"/>
  <c r="K25" i="10"/>
  <c r="K28" i="10" s="1"/>
  <c r="K25" i="13"/>
  <c r="K28" i="13" s="1"/>
  <c r="K8" i="7"/>
  <c r="K11" i="7" s="1"/>
  <c r="K12" i="7"/>
  <c r="K15" i="7" s="1"/>
  <c r="K16" i="7"/>
  <c r="K19" i="7" s="1"/>
  <c r="K20" i="7"/>
  <c r="K23" i="7" s="1"/>
  <c r="K8" i="10"/>
  <c r="K11" i="10" s="1"/>
  <c r="K12" i="10"/>
  <c r="K15" i="10" s="1"/>
  <c r="K16" i="10"/>
  <c r="K19" i="10" s="1"/>
  <c r="K20" i="10"/>
  <c r="K23" i="10" s="1"/>
  <c r="K8" i="13"/>
  <c r="K11" i="13" s="1"/>
  <c r="K12" i="13"/>
  <c r="K15" i="13" s="1"/>
  <c r="K16" i="13"/>
  <c r="K19" i="13" s="1"/>
  <c r="K20" i="13"/>
  <c r="K23" i="13" s="1"/>
</calcChain>
</file>

<file path=xl/sharedStrings.xml><?xml version="1.0" encoding="utf-8"?>
<sst xmlns="http://schemas.openxmlformats.org/spreadsheetml/2006/main" count="816" uniqueCount="89">
  <si>
    <t>kg</t>
  </si>
  <si>
    <t>X</t>
  </si>
  <si>
    <t>Baranya</t>
  </si>
  <si>
    <t>Bács-Kiskun</t>
  </si>
  <si>
    <t>Békés</t>
  </si>
  <si>
    <t>Borsod-Abaúj-Zemplén</t>
  </si>
  <si>
    <t>Csongrád</t>
  </si>
  <si>
    <t>Fejér</t>
  </si>
  <si>
    <t>Győr-Moson-Sopron</t>
  </si>
  <si>
    <t>Hajdú-Bihar</t>
  </si>
  <si>
    <t>Heves</t>
  </si>
  <si>
    <t>Komárom-Esztergom</t>
  </si>
  <si>
    <t>Nógrád</t>
  </si>
  <si>
    <t>Pest</t>
  </si>
  <si>
    <t>Somogy</t>
  </si>
  <si>
    <t>Szabolcs-Szatmár-Bereg</t>
  </si>
  <si>
    <t>Jász-Nagykun-Szolnok</t>
  </si>
  <si>
    <t>Tolna</t>
  </si>
  <si>
    <t>Vas</t>
  </si>
  <si>
    <t>Veszprém</t>
  </si>
  <si>
    <t>Zala</t>
  </si>
  <si>
    <t>All National  - 2012</t>
  </si>
  <si>
    <t>Big Game Management</t>
  </si>
  <si>
    <t>All County  - 2012</t>
  </si>
  <si>
    <t>County</t>
  </si>
  <si>
    <t>Red deer</t>
  </si>
  <si>
    <t>Fallow deer</t>
  </si>
  <si>
    <t>Roe deer</t>
  </si>
  <si>
    <t>Mouflon</t>
  </si>
  <si>
    <t>Wild boar</t>
  </si>
  <si>
    <t>Wild duck</t>
  </si>
  <si>
    <t>Brown hare</t>
  </si>
  <si>
    <t>Ring-necked pheasant</t>
  </si>
  <si>
    <t>Grey partridge</t>
  </si>
  <si>
    <t>live-catches (piece)</t>
  </si>
  <si>
    <t>Total</t>
  </si>
  <si>
    <t>In fenced area</t>
  </si>
  <si>
    <t>foreign</t>
  </si>
  <si>
    <t>Species</t>
  </si>
  <si>
    <t>Tusker</t>
  </si>
  <si>
    <t>Sow</t>
  </si>
  <si>
    <t>Yearling boar</t>
  </si>
  <si>
    <t>Piglet</t>
  </si>
  <si>
    <t>Ram</t>
  </si>
  <si>
    <t>Ewe</t>
  </si>
  <si>
    <t>Lamb</t>
  </si>
  <si>
    <t>Fawn</t>
  </si>
  <si>
    <t>Doe</t>
  </si>
  <si>
    <t>Buck</t>
  </si>
  <si>
    <t>Calf</t>
  </si>
  <si>
    <t>Stag</t>
  </si>
  <si>
    <t>Hind</t>
  </si>
  <si>
    <t>Hunting bag</t>
  </si>
  <si>
    <t>Car crash</t>
  </si>
  <si>
    <t>Live game</t>
  </si>
  <si>
    <t>SIKA Deer, Wild Boar and Small Game Management</t>
  </si>
  <si>
    <t>Catch</t>
  </si>
  <si>
    <t>Harvested</t>
  </si>
  <si>
    <t>non-hunting mortality</t>
  </si>
  <si>
    <t>18.08.2017.</t>
  </si>
  <si>
    <t>The database contains details about 99,5% of game management units (hunting grounds). (1382/1389 VGE)</t>
  </si>
  <si>
    <t>Hunting</t>
  </si>
  <si>
    <t>Hunted</t>
  </si>
  <si>
    <t>Utilization</t>
  </si>
  <si>
    <t>Piece</t>
  </si>
  <si>
    <t xml:space="preserve">Hunting </t>
  </si>
  <si>
    <t>domestic</t>
  </si>
  <si>
    <t>In free area</t>
  </si>
  <si>
    <t>non-hunting  mortality</t>
  </si>
  <si>
    <t>Selling</t>
  </si>
  <si>
    <t>harvested game selling/ utilization</t>
  </si>
  <si>
    <t>Sika deer</t>
  </si>
  <si>
    <t>Dybowski sika deer</t>
  </si>
  <si>
    <t>All County  - 2013</t>
  </si>
  <si>
    <t>All County  - 2014</t>
  </si>
  <si>
    <t>All County  - 2015</t>
  </si>
  <si>
    <t>All County  - 2016</t>
  </si>
  <si>
    <t xml:space="preserve">hunting with own right </t>
  </si>
  <si>
    <t>Bags, Live-catches, Release and  Utilization</t>
  </si>
  <si>
    <t>All National  - 2013</t>
  </si>
  <si>
    <t>All National  - 2014</t>
  </si>
  <si>
    <t>All National  - 2015</t>
  </si>
  <si>
    <t>All National  - 2016</t>
  </si>
  <si>
    <t>All County - 2012</t>
  </si>
  <si>
    <t>All County - 2013</t>
  </si>
  <si>
    <t>All County - 2014</t>
  </si>
  <si>
    <t>All County - 2015</t>
  </si>
  <si>
    <t>All County - 2016</t>
  </si>
  <si>
    <t>Release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</si>
</sst>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Ft&quot;;\-#,##0.00&quot; Ft&quot;"/>
  </numFmts>
  <fonts count="18" x14ac:knownFonts="1">
    <font>
      <sz val="10"/>
      <name val="System"/>
      <charset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name val="System"/>
      <family val="2"/>
      <charset val="238"/>
    </font>
    <font>
      <b/>
      <sz val="7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sz val="12"/>
      <name val="Times New Roman"/>
      <family val="1"/>
      <charset val="1"/>
    </font>
    <font>
      <sz val="11"/>
      <name val="Times New Roman"/>
      <family val="1"/>
      <charset val="1"/>
    </font>
    <font>
      <b/>
      <sz val="11"/>
      <name val="Times New Roman"/>
      <family val="1"/>
      <charset val="1"/>
    </font>
    <font>
      <sz val="8"/>
      <name val="Times New Roman"/>
      <family val="1"/>
      <charset val="1"/>
    </font>
    <font>
      <sz val="10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164" fontId="4" fillId="0" borderId="0"/>
    <xf numFmtId="164" fontId="17" fillId="0" borderId="0"/>
  </cellStyleXfs>
  <cellXfs count="30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/>
    <xf numFmtId="3" fontId="3" fillId="0" borderId="4" xfId="0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7" xfId="1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1" applyNumberFormat="1" applyFont="1" applyBorder="1" applyAlignment="1">
      <alignment horizontal="left" vertical="center" wrapText="1"/>
    </xf>
    <xf numFmtId="3" fontId="3" fillId="0" borderId="3" xfId="1" applyNumberFormat="1" applyFont="1" applyBorder="1" applyAlignment="1">
      <alignment vertical="center" wrapText="1"/>
    </xf>
    <xf numFmtId="3" fontId="3" fillId="0" borderId="4" xfId="1" applyNumberFormat="1" applyFont="1" applyBorder="1" applyAlignment="1">
      <alignment vertical="center" wrapText="1"/>
    </xf>
    <xf numFmtId="3" fontId="3" fillId="0" borderId="13" xfId="1" applyNumberFormat="1" applyFont="1" applyBorder="1" applyAlignment="1">
      <alignment vertical="center" wrapText="1"/>
    </xf>
    <xf numFmtId="3" fontId="3" fillId="0" borderId="9" xfId="1" applyNumberFormat="1" applyFont="1" applyBorder="1" applyAlignment="1">
      <alignment vertical="center" wrapText="1"/>
    </xf>
    <xf numFmtId="3" fontId="3" fillId="0" borderId="14" xfId="1" applyNumberFormat="1" applyFont="1" applyBorder="1" applyAlignment="1">
      <alignment vertical="center" wrapText="1"/>
    </xf>
    <xf numFmtId="3" fontId="3" fillId="0" borderId="1" xfId="1" applyNumberFormat="1" applyFont="1" applyBorder="1" applyAlignment="1">
      <alignment vertical="center" wrapText="1"/>
    </xf>
    <xf numFmtId="3" fontId="3" fillId="0" borderId="15" xfId="1" applyNumberFormat="1" applyFont="1" applyBorder="1" applyAlignment="1">
      <alignment vertical="center" wrapText="1"/>
    </xf>
    <xf numFmtId="3" fontId="3" fillId="0" borderId="12" xfId="1" applyNumberFormat="1" applyFont="1" applyBorder="1" applyAlignment="1">
      <alignment vertical="center" wrapText="1"/>
    </xf>
    <xf numFmtId="3" fontId="1" fillId="0" borderId="0" xfId="0" applyNumberFormat="1" applyFont="1"/>
    <xf numFmtId="0" fontId="3" fillId="0" borderId="7" xfId="1" applyNumberFormat="1" applyFont="1" applyBorder="1" applyAlignment="1">
      <alignment horizontal="left" vertical="center" wrapText="1"/>
    </xf>
    <xf numFmtId="3" fontId="3" fillId="0" borderId="8" xfId="1" applyNumberFormat="1" applyFont="1" applyBorder="1" applyAlignment="1">
      <alignment vertical="center" wrapText="1"/>
    </xf>
    <xf numFmtId="3" fontId="3" fillId="0" borderId="10" xfId="1" applyNumberFormat="1" applyFont="1" applyBorder="1" applyAlignment="1">
      <alignment vertical="center" wrapText="1"/>
    </xf>
    <xf numFmtId="3" fontId="3" fillId="0" borderId="6" xfId="1" applyNumberFormat="1" applyFont="1" applyBorder="1" applyAlignment="1">
      <alignment vertical="center" wrapText="1"/>
    </xf>
    <xf numFmtId="3" fontId="3" fillId="0" borderId="7" xfId="1" applyNumberFormat="1" applyFont="1" applyBorder="1" applyAlignment="1">
      <alignment vertical="center" wrapText="1"/>
    </xf>
    <xf numFmtId="0" fontId="3" fillId="0" borderId="16" xfId="1" applyNumberFormat="1" applyFont="1" applyBorder="1" applyAlignment="1">
      <alignment horizontal="left" vertical="center" wrapText="1"/>
    </xf>
    <xf numFmtId="3" fontId="3" fillId="0" borderId="17" xfId="1" applyNumberFormat="1" applyFont="1" applyBorder="1" applyAlignment="1">
      <alignment vertical="center" wrapText="1"/>
    </xf>
    <xf numFmtId="3" fontId="3" fillId="0" borderId="18" xfId="1" applyNumberFormat="1" applyFont="1" applyBorder="1" applyAlignment="1">
      <alignment vertical="center" wrapText="1"/>
    </xf>
    <xf numFmtId="3" fontId="3" fillId="0" borderId="19" xfId="1" applyNumberFormat="1" applyFont="1" applyBorder="1" applyAlignment="1">
      <alignment vertical="center" wrapText="1"/>
    </xf>
    <xf numFmtId="3" fontId="3" fillId="0" borderId="20" xfId="1" applyNumberFormat="1" applyFont="1" applyBorder="1" applyAlignment="1">
      <alignment vertical="center" wrapText="1"/>
    </xf>
    <xf numFmtId="3" fontId="3" fillId="0" borderId="21" xfId="1" applyNumberFormat="1" applyFont="1" applyBorder="1" applyAlignment="1">
      <alignment vertical="center" wrapText="1"/>
    </xf>
    <xf numFmtId="3" fontId="3" fillId="0" borderId="16" xfId="1" applyNumberFormat="1" applyFont="1" applyBorder="1" applyAlignment="1">
      <alignment vertical="center" wrapText="1"/>
    </xf>
    <xf numFmtId="0" fontId="6" fillId="0" borderId="0" xfId="0" applyFont="1"/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3" fontId="1" fillId="0" borderId="15" xfId="0" applyNumberFormat="1" applyFont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3" fontId="1" fillId="0" borderId="29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1" fillId="0" borderId="30" xfId="0" applyNumberFormat="1" applyFont="1" applyBorder="1" applyAlignment="1">
      <alignment vertical="center"/>
    </xf>
    <xf numFmtId="3" fontId="1" fillId="0" borderId="31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0" fontId="1" fillId="2" borderId="0" xfId="0" applyFont="1" applyFill="1"/>
    <xf numFmtId="3" fontId="1" fillId="0" borderId="6" xfId="0" applyNumberFormat="1" applyFont="1" applyBorder="1" applyAlignment="1">
      <alignment vertical="center"/>
    </xf>
    <xf numFmtId="3" fontId="1" fillId="0" borderId="4" xfId="0" applyNumberFormat="1" applyFont="1" applyBorder="1" applyAlignment="1">
      <alignment vertical="center"/>
    </xf>
    <xf numFmtId="3" fontId="1" fillId="0" borderId="32" xfId="0" applyNumberFormat="1" applyFont="1" applyBorder="1" applyAlignment="1">
      <alignment vertical="center"/>
    </xf>
    <xf numFmtId="3" fontId="1" fillId="0" borderId="10" xfId="0" applyNumberFormat="1" applyFont="1" applyBorder="1" applyAlignment="1">
      <alignment vertical="center"/>
    </xf>
    <xf numFmtId="3" fontId="1" fillId="0" borderId="33" xfId="0" applyNumberFormat="1" applyFont="1" applyBorder="1" applyAlignment="1">
      <alignment vertical="center"/>
    </xf>
    <xf numFmtId="3" fontId="1" fillId="0" borderId="7" xfId="0" applyNumberFormat="1" applyFont="1" applyBorder="1" applyAlignment="1">
      <alignment vertical="center"/>
    </xf>
    <xf numFmtId="3" fontId="3" fillId="0" borderId="4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1" fillId="0" borderId="0" xfId="0" applyNumberFormat="1" applyFont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1" fillId="0" borderId="34" xfId="0" applyNumberFormat="1" applyFont="1" applyBorder="1" applyAlignment="1">
      <alignment vertical="center"/>
    </xf>
    <xf numFmtId="3" fontId="1" fillId="0" borderId="21" xfId="0" applyNumberFormat="1" applyFont="1" applyBorder="1" applyAlignment="1">
      <alignment vertical="center"/>
    </xf>
    <xf numFmtId="3" fontId="1" fillId="0" borderId="17" xfId="0" applyNumberFormat="1" applyFont="1" applyBorder="1" applyAlignment="1">
      <alignment vertical="center"/>
    </xf>
    <xf numFmtId="3" fontId="1" fillId="0" borderId="35" xfId="0" applyNumberFormat="1" applyFont="1" applyBorder="1" applyAlignment="1">
      <alignment vertical="center"/>
    </xf>
    <xf numFmtId="3" fontId="3" fillId="0" borderId="20" xfId="0" applyNumberFormat="1" applyFont="1" applyBorder="1" applyAlignment="1">
      <alignment vertical="center"/>
    </xf>
    <xf numFmtId="3" fontId="1" fillId="0" borderId="20" xfId="0" applyNumberFormat="1" applyFont="1" applyBorder="1" applyAlignment="1">
      <alignment vertical="center"/>
    </xf>
    <xf numFmtId="3" fontId="1" fillId="0" borderId="36" xfId="0" applyNumberFormat="1" applyFont="1" applyBorder="1" applyAlignment="1">
      <alignment vertical="center"/>
    </xf>
    <xf numFmtId="3" fontId="1" fillId="0" borderId="37" xfId="0" applyNumberFormat="1" applyFont="1" applyBorder="1" applyAlignment="1">
      <alignment vertical="center"/>
    </xf>
    <xf numFmtId="3" fontId="1" fillId="0" borderId="38" xfId="0" applyNumberFormat="1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3" fontId="3" fillId="0" borderId="22" xfId="0" applyNumberFormat="1" applyFont="1" applyBorder="1" applyAlignment="1">
      <alignment vertical="center"/>
    </xf>
    <xf numFmtId="3" fontId="3" fillId="0" borderId="23" xfId="0" applyNumberFormat="1" applyFont="1" applyBorder="1" applyAlignment="1">
      <alignment vertical="center"/>
    </xf>
    <xf numFmtId="3" fontId="3" fillId="0" borderId="39" xfId="0" applyNumberFormat="1" applyFont="1" applyBorder="1" applyAlignment="1">
      <alignment vertical="center"/>
    </xf>
    <xf numFmtId="0" fontId="8" fillId="0" borderId="0" xfId="0" applyFont="1"/>
    <xf numFmtId="0" fontId="7" fillId="0" borderId="40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3" fontId="7" fillId="0" borderId="43" xfId="0" applyNumberFormat="1" applyFont="1" applyBorder="1" applyAlignment="1">
      <alignment horizontal="center" vertical="center"/>
    </xf>
    <xf numFmtId="3" fontId="7" fillId="0" borderId="44" xfId="0" applyNumberFormat="1" applyFont="1" applyBorder="1" applyAlignment="1">
      <alignment horizontal="center" vertical="center"/>
    </xf>
    <xf numFmtId="3" fontId="7" fillId="0" borderId="22" xfId="0" applyNumberFormat="1" applyFont="1" applyBorder="1" applyAlignment="1">
      <alignment horizontal="center" vertical="center"/>
    </xf>
    <xf numFmtId="3" fontId="7" fillId="0" borderId="45" xfId="0" applyNumberFormat="1" applyFont="1" applyBorder="1" applyAlignment="1">
      <alignment horizontal="center" vertical="center"/>
    </xf>
    <xf numFmtId="0" fontId="9" fillId="2" borderId="6" xfId="0" applyFont="1" applyFill="1" applyBorder="1" applyAlignment="1">
      <alignment vertical="center"/>
    </xf>
    <xf numFmtId="3" fontId="9" fillId="2" borderId="10" xfId="0" applyNumberFormat="1" applyFont="1" applyFill="1" applyBorder="1" applyAlignment="1">
      <alignment vertical="center"/>
    </xf>
    <xf numFmtId="3" fontId="9" fillId="2" borderId="4" xfId="0" applyNumberFormat="1" applyFont="1" applyFill="1" applyBorder="1" applyAlignment="1">
      <alignment vertical="center"/>
    </xf>
    <xf numFmtId="3" fontId="9" fillId="2" borderId="6" xfId="0" applyNumberFormat="1" applyFont="1" applyFill="1" applyBorder="1" applyAlignment="1">
      <alignment vertical="center"/>
    </xf>
    <xf numFmtId="3" fontId="9" fillId="2" borderId="9" xfId="0" applyNumberFormat="1" applyFont="1" applyFill="1" applyBorder="1" applyAlignment="1">
      <alignment vertical="center"/>
    </xf>
    <xf numFmtId="3" fontId="10" fillId="2" borderId="7" xfId="0" applyNumberFormat="1" applyFont="1" applyFill="1" applyBorder="1" applyAlignment="1">
      <alignment vertical="center"/>
    </xf>
    <xf numFmtId="3" fontId="10" fillId="2" borderId="14" xfId="0" applyNumberFormat="1" applyFont="1" applyFill="1" applyBorder="1" applyAlignment="1">
      <alignment vertical="center"/>
    </xf>
    <xf numFmtId="3" fontId="9" fillId="2" borderId="7" xfId="0" applyNumberFormat="1" applyFont="1" applyFill="1" applyBorder="1" applyAlignment="1">
      <alignment vertical="center"/>
    </xf>
    <xf numFmtId="3" fontId="9" fillId="2" borderId="30" xfId="0" applyNumberFormat="1" applyFont="1" applyFill="1" applyBorder="1" applyAlignment="1">
      <alignment vertical="center"/>
    </xf>
    <xf numFmtId="3" fontId="9" fillId="0" borderId="10" xfId="0" applyNumberFormat="1" applyFont="1" applyBorder="1" applyAlignment="1">
      <alignment vertical="center"/>
    </xf>
    <xf numFmtId="3" fontId="9" fillId="0" borderId="4" xfId="0" applyNumberFormat="1" applyFont="1" applyBorder="1" applyAlignment="1">
      <alignment vertical="center"/>
    </xf>
    <xf numFmtId="3" fontId="9" fillId="0" borderId="6" xfId="0" applyNumberFormat="1" applyFont="1" applyBorder="1" applyAlignment="1">
      <alignment vertical="center"/>
    </xf>
    <xf numFmtId="3" fontId="9" fillId="0" borderId="9" xfId="0" applyNumberFormat="1" applyFont="1" applyBorder="1" applyAlignment="1">
      <alignment vertical="center"/>
    </xf>
    <xf numFmtId="3" fontId="10" fillId="0" borderId="7" xfId="0" applyNumberFormat="1" applyFont="1" applyBorder="1" applyAlignment="1">
      <alignment vertical="center"/>
    </xf>
    <xf numFmtId="3" fontId="10" fillId="0" borderId="14" xfId="0" applyNumberFormat="1" applyFont="1" applyBorder="1" applyAlignment="1">
      <alignment vertical="center"/>
    </xf>
    <xf numFmtId="3" fontId="9" fillId="0" borderId="7" xfId="0" applyNumberFormat="1" applyFont="1" applyBorder="1" applyAlignment="1">
      <alignment vertical="center"/>
    </xf>
    <xf numFmtId="0" fontId="9" fillId="0" borderId="6" xfId="0" applyFont="1" applyBorder="1" applyAlignment="1">
      <alignment vertical="center"/>
    </xf>
    <xf numFmtId="3" fontId="9" fillId="0" borderId="34" xfId="0" applyNumberFormat="1" applyFont="1" applyBorder="1" applyAlignment="1">
      <alignment vertical="center"/>
    </xf>
    <xf numFmtId="3" fontId="9" fillId="0" borderId="46" xfId="0" applyNumberFormat="1" applyFont="1" applyBorder="1" applyAlignment="1">
      <alignment vertical="center"/>
    </xf>
    <xf numFmtId="3" fontId="9" fillId="0" borderId="47" xfId="0" applyNumberFormat="1" applyFont="1" applyBorder="1" applyAlignment="1">
      <alignment vertical="center"/>
    </xf>
    <xf numFmtId="3" fontId="9" fillId="0" borderId="0" xfId="0" applyNumberFormat="1" applyFont="1" applyAlignment="1">
      <alignment vertical="center"/>
    </xf>
    <xf numFmtId="3" fontId="10" fillId="0" borderId="48" xfId="0" applyNumberFormat="1" applyFont="1" applyBorder="1" applyAlignment="1">
      <alignment vertical="center"/>
    </xf>
    <xf numFmtId="3" fontId="9" fillId="0" borderId="49" xfId="0" applyNumberFormat="1" applyFont="1" applyBorder="1" applyAlignment="1">
      <alignment vertical="center"/>
    </xf>
    <xf numFmtId="3" fontId="9" fillId="0" borderId="50" xfId="0" applyNumberFormat="1" applyFont="1" applyBorder="1" applyAlignment="1">
      <alignment vertical="center"/>
    </xf>
    <xf numFmtId="3" fontId="9" fillId="0" borderId="51" xfId="0" applyNumberFormat="1" applyFont="1" applyBorder="1" applyAlignment="1">
      <alignment vertical="center"/>
    </xf>
    <xf numFmtId="3" fontId="9" fillId="2" borderId="20" xfId="0" applyNumberFormat="1" applyFont="1" applyFill="1" applyBorder="1" applyAlignment="1">
      <alignment vertical="center"/>
    </xf>
    <xf numFmtId="3" fontId="9" fillId="2" borderId="17" xfId="0" applyNumberFormat="1" applyFont="1" applyFill="1" applyBorder="1" applyAlignment="1">
      <alignment vertical="center"/>
    </xf>
    <xf numFmtId="3" fontId="9" fillId="2" borderId="21" xfId="0" applyNumberFormat="1" applyFont="1" applyFill="1" applyBorder="1" applyAlignment="1">
      <alignment vertical="center"/>
    </xf>
    <xf numFmtId="3" fontId="9" fillId="2" borderId="19" xfId="0" applyNumberFormat="1" applyFont="1" applyFill="1" applyBorder="1" applyAlignment="1">
      <alignment vertical="center"/>
    </xf>
    <xf numFmtId="3" fontId="10" fillId="2" borderId="16" xfId="0" applyNumberFormat="1" applyFont="1" applyFill="1" applyBorder="1" applyAlignment="1">
      <alignment vertical="center"/>
    </xf>
    <xf numFmtId="3" fontId="9" fillId="2" borderId="36" xfId="0" applyNumberFormat="1" applyFont="1" applyFill="1" applyBorder="1" applyAlignment="1">
      <alignment vertical="center"/>
    </xf>
    <xf numFmtId="0" fontId="10" fillId="0" borderId="11" xfId="0" applyFont="1" applyBorder="1" applyAlignment="1">
      <alignment vertical="center"/>
    </xf>
    <xf numFmtId="3" fontId="10" fillId="0" borderId="23" xfId="0" applyNumberFormat="1" applyFont="1" applyBorder="1" applyAlignment="1">
      <alignment vertical="center"/>
    </xf>
    <xf numFmtId="3" fontId="10" fillId="0" borderId="22" xfId="0" applyNumberFormat="1" applyFont="1" applyBorder="1" applyAlignment="1">
      <alignment vertical="center"/>
    </xf>
    <xf numFmtId="3" fontId="10" fillId="0" borderId="11" xfId="0" applyNumberFormat="1" applyFont="1" applyBorder="1" applyAlignment="1">
      <alignment vertical="center"/>
    </xf>
    <xf numFmtId="3" fontId="10" fillId="0" borderId="42" xfId="0" applyNumberFormat="1" applyFont="1" applyBorder="1" applyAlignment="1">
      <alignment vertical="center"/>
    </xf>
    <xf numFmtId="3" fontId="10" fillId="0" borderId="43" xfId="0" applyNumberFormat="1" applyFont="1" applyBorder="1" applyAlignment="1">
      <alignment vertical="center"/>
    </xf>
    <xf numFmtId="3" fontId="10" fillId="0" borderId="44" xfId="0" applyNumberFormat="1" applyFont="1" applyBorder="1" applyAlignment="1">
      <alignment vertical="center"/>
    </xf>
    <xf numFmtId="3" fontId="10" fillId="0" borderId="45" xfId="0" applyNumberFormat="1" applyFont="1" applyBorder="1" applyAlignment="1">
      <alignment vertical="center"/>
    </xf>
    <xf numFmtId="0" fontId="11" fillId="0" borderId="0" xfId="0" applyFont="1"/>
    <xf numFmtId="0" fontId="12" fillId="0" borderId="0" xfId="0" applyFont="1"/>
    <xf numFmtId="3" fontId="12" fillId="0" borderId="3" xfId="2" applyNumberFormat="1" applyFont="1" applyBorder="1" applyAlignment="1">
      <alignment vertical="center" wrapText="1"/>
    </xf>
    <xf numFmtId="3" fontId="12" fillId="0" borderId="30" xfId="2" applyNumberFormat="1" applyFont="1" applyBorder="1" applyAlignment="1">
      <alignment vertical="center" wrapText="1"/>
    </xf>
    <xf numFmtId="3" fontId="12" fillId="0" borderId="52" xfId="2" applyNumberFormat="1" applyFont="1" applyBorder="1" applyAlignment="1">
      <alignment vertical="center" wrapText="1"/>
    </xf>
    <xf numFmtId="3" fontId="12" fillId="0" borderId="53" xfId="2" applyNumberFormat="1" applyFont="1" applyBorder="1" applyAlignment="1">
      <alignment vertical="center" wrapText="1"/>
    </xf>
    <xf numFmtId="3" fontId="12" fillId="0" borderId="54" xfId="2" applyNumberFormat="1" applyFont="1" applyBorder="1" applyAlignment="1">
      <alignment vertical="center" wrapText="1"/>
    </xf>
    <xf numFmtId="3" fontId="12" fillId="0" borderId="1" xfId="2" applyNumberFormat="1" applyFont="1" applyBorder="1" applyAlignment="1">
      <alignment vertical="center" wrapText="1"/>
    </xf>
    <xf numFmtId="3" fontId="12" fillId="0" borderId="15" xfId="2" applyNumberFormat="1" applyFont="1" applyBorder="1" applyAlignment="1">
      <alignment vertical="center" wrapText="1"/>
    </xf>
    <xf numFmtId="3" fontId="12" fillId="0" borderId="12" xfId="2" applyNumberFormat="1" applyFont="1" applyBorder="1" applyAlignment="1">
      <alignment vertical="center" wrapText="1"/>
    </xf>
    <xf numFmtId="3" fontId="11" fillId="0" borderId="0" xfId="0" applyNumberFormat="1" applyFont="1"/>
    <xf numFmtId="3" fontId="12" fillId="0" borderId="4" xfId="2" applyNumberFormat="1" applyFont="1" applyBorder="1" applyAlignment="1">
      <alignment vertical="center" wrapText="1"/>
    </xf>
    <xf numFmtId="3" fontId="12" fillId="0" borderId="8" xfId="2" applyNumberFormat="1" applyFont="1" applyBorder="1" applyAlignment="1">
      <alignment vertical="center" wrapText="1"/>
    </xf>
    <xf numFmtId="3" fontId="12" fillId="0" borderId="9" xfId="2" applyNumberFormat="1" applyFont="1" applyBorder="1" applyAlignment="1">
      <alignment vertical="center" wrapText="1"/>
    </xf>
    <xf numFmtId="3" fontId="12" fillId="0" borderId="14" xfId="2" applyNumberFormat="1" applyFont="1" applyBorder="1" applyAlignment="1">
      <alignment vertical="center" wrapText="1"/>
    </xf>
    <xf numFmtId="3" fontId="12" fillId="0" borderId="10" xfId="2" applyNumberFormat="1" applyFont="1" applyBorder="1" applyAlignment="1">
      <alignment vertical="center" wrapText="1"/>
    </xf>
    <xf numFmtId="3" fontId="12" fillId="0" borderId="6" xfId="2" applyNumberFormat="1" applyFont="1" applyBorder="1" applyAlignment="1">
      <alignment vertical="center" wrapText="1"/>
    </xf>
    <xf numFmtId="3" fontId="12" fillId="0" borderId="7" xfId="2" applyNumberFormat="1" applyFont="1" applyBorder="1" applyAlignment="1">
      <alignment vertical="center" wrapText="1"/>
    </xf>
    <xf numFmtId="3" fontId="12" fillId="0" borderId="17" xfId="2" applyNumberFormat="1" applyFont="1" applyBorder="1" applyAlignment="1">
      <alignment vertical="center" wrapText="1"/>
    </xf>
    <xf numFmtId="3" fontId="12" fillId="0" borderId="18" xfId="2" applyNumberFormat="1" applyFont="1" applyBorder="1" applyAlignment="1">
      <alignment vertical="center" wrapText="1"/>
    </xf>
    <xf numFmtId="3" fontId="12" fillId="0" borderId="19" xfId="2" applyNumberFormat="1" applyFont="1" applyBorder="1" applyAlignment="1">
      <alignment vertical="center" wrapText="1"/>
    </xf>
    <xf numFmtId="3" fontId="12" fillId="0" borderId="20" xfId="2" applyNumberFormat="1" applyFont="1" applyBorder="1" applyAlignment="1">
      <alignment vertical="center" wrapText="1"/>
    </xf>
    <xf numFmtId="3" fontId="12" fillId="0" borderId="21" xfId="2" applyNumberFormat="1" applyFont="1" applyBorder="1" applyAlignment="1">
      <alignment vertical="center" wrapText="1"/>
    </xf>
    <xf numFmtId="3" fontId="12" fillId="0" borderId="16" xfId="2" applyNumberFormat="1" applyFont="1" applyBorder="1" applyAlignment="1">
      <alignment vertical="center" wrapText="1"/>
    </xf>
    <xf numFmtId="3" fontId="12" fillId="0" borderId="13" xfId="2" applyNumberFormat="1" applyFont="1" applyBorder="1" applyAlignment="1">
      <alignment vertical="center" wrapText="1"/>
    </xf>
    <xf numFmtId="3" fontId="12" fillId="0" borderId="55" xfId="2" applyNumberFormat="1" applyFont="1" applyBorder="1" applyAlignment="1">
      <alignment vertical="center" wrapText="1"/>
    </xf>
    <xf numFmtId="0" fontId="11" fillId="0" borderId="10" xfId="0" applyFont="1" applyBorder="1" applyAlignment="1">
      <alignment vertical="center"/>
    </xf>
    <xf numFmtId="3" fontId="11" fillId="0" borderId="15" xfId="0" applyNumberFormat="1" applyFont="1" applyBorder="1" applyAlignment="1">
      <alignment vertical="center"/>
    </xf>
    <xf numFmtId="3" fontId="11" fillId="0" borderId="3" xfId="0" applyNumberFormat="1" applyFont="1" applyBorder="1" applyAlignment="1">
      <alignment vertical="center"/>
    </xf>
    <xf numFmtId="3" fontId="11" fillId="0" borderId="29" xfId="0" applyNumberFormat="1" applyFont="1" applyBorder="1" applyAlignment="1">
      <alignment vertical="center"/>
    </xf>
    <xf numFmtId="3" fontId="12" fillId="0" borderId="1" xfId="0" applyNumberFormat="1" applyFont="1" applyBorder="1" applyAlignment="1">
      <alignment vertical="center"/>
    </xf>
    <xf numFmtId="3" fontId="11" fillId="0" borderId="1" xfId="0" applyNumberFormat="1" applyFont="1" applyBorder="1" applyAlignment="1">
      <alignment vertical="center"/>
    </xf>
    <xf numFmtId="3" fontId="11" fillId="0" borderId="30" xfId="0" applyNumberFormat="1" applyFont="1" applyBorder="1" applyAlignment="1">
      <alignment vertical="center"/>
    </xf>
    <xf numFmtId="3" fontId="11" fillId="0" borderId="31" xfId="0" applyNumberFormat="1" applyFont="1" applyBorder="1" applyAlignment="1">
      <alignment vertical="center"/>
    </xf>
    <xf numFmtId="3" fontId="12" fillId="0" borderId="10" xfId="0" applyNumberFormat="1" applyFont="1" applyBorder="1" applyAlignment="1">
      <alignment vertical="center"/>
    </xf>
    <xf numFmtId="3" fontId="11" fillId="0" borderId="6" xfId="0" applyNumberFormat="1" applyFont="1" applyBorder="1" applyAlignment="1">
      <alignment vertical="center"/>
    </xf>
    <xf numFmtId="3" fontId="11" fillId="0" borderId="4" xfId="0" applyNumberFormat="1" applyFont="1" applyBorder="1" applyAlignment="1">
      <alignment vertical="center"/>
    </xf>
    <xf numFmtId="3" fontId="11" fillId="0" borderId="32" xfId="0" applyNumberFormat="1" applyFont="1" applyBorder="1" applyAlignment="1">
      <alignment vertical="center"/>
    </xf>
    <xf numFmtId="3" fontId="11" fillId="0" borderId="10" xfId="0" applyNumberFormat="1" applyFont="1" applyBorder="1" applyAlignment="1">
      <alignment vertical="center"/>
    </xf>
    <xf numFmtId="3" fontId="11" fillId="0" borderId="33" xfId="0" applyNumberFormat="1" applyFont="1" applyBorder="1" applyAlignment="1">
      <alignment vertical="center"/>
    </xf>
    <xf numFmtId="3" fontId="11" fillId="0" borderId="7" xfId="0" applyNumberFormat="1" applyFont="1" applyBorder="1" applyAlignment="1">
      <alignment vertical="center"/>
    </xf>
    <xf numFmtId="3" fontId="12" fillId="0" borderId="4" xfId="0" applyNumberFormat="1" applyFont="1" applyBorder="1" applyAlignment="1">
      <alignment vertical="center"/>
    </xf>
    <xf numFmtId="3" fontId="12" fillId="0" borderId="6" xfId="0" applyNumberFormat="1" applyFont="1" applyBorder="1" applyAlignment="1">
      <alignment vertical="center"/>
    </xf>
    <xf numFmtId="3" fontId="11" fillId="0" borderId="0" xfId="0" applyNumberFormat="1" applyFont="1" applyAlignment="1">
      <alignment vertical="center"/>
    </xf>
    <xf numFmtId="3" fontId="12" fillId="0" borderId="33" xfId="0" applyNumberFormat="1" applyFont="1" applyBorder="1" applyAlignment="1">
      <alignment vertical="center"/>
    </xf>
    <xf numFmtId="3" fontId="11" fillId="0" borderId="34" xfId="0" applyNumberFormat="1" applyFont="1" applyBorder="1" applyAlignment="1">
      <alignment vertical="center"/>
    </xf>
    <xf numFmtId="3" fontId="11" fillId="0" borderId="21" xfId="0" applyNumberFormat="1" applyFont="1" applyBorder="1" applyAlignment="1">
      <alignment vertical="center"/>
    </xf>
    <xf numFmtId="3" fontId="11" fillId="0" borderId="17" xfId="0" applyNumberFormat="1" applyFont="1" applyBorder="1" applyAlignment="1">
      <alignment vertical="center"/>
    </xf>
    <xf numFmtId="3" fontId="11" fillId="0" borderId="35" xfId="0" applyNumberFormat="1" applyFont="1" applyBorder="1" applyAlignment="1">
      <alignment vertical="center"/>
    </xf>
    <xf numFmtId="3" fontId="12" fillId="0" borderId="20" xfId="0" applyNumberFormat="1" applyFont="1" applyBorder="1" applyAlignment="1">
      <alignment vertical="center"/>
    </xf>
    <xf numFmtId="3" fontId="11" fillId="0" borderId="20" xfId="0" applyNumberFormat="1" applyFont="1" applyBorder="1" applyAlignment="1">
      <alignment vertical="center"/>
    </xf>
    <xf numFmtId="3" fontId="11" fillId="0" borderId="36" xfId="0" applyNumberFormat="1" applyFont="1" applyBorder="1" applyAlignment="1">
      <alignment vertical="center"/>
    </xf>
    <xf numFmtId="3" fontId="11" fillId="0" borderId="37" xfId="0" applyNumberFormat="1" applyFont="1" applyBorder="1" applyAlignment="1">
      <alignment vertical="center"/>
    </xf>
    <xf numFmtId="3" fontId="11" fillId="0" borderId="38" xfId="0" applyNumberFormat="1" applyFont="1" applyBorder="1" applyAlignment="1">
      <alignment vertical="center"/>
    </xf>
    <xf numFmtId="0" fontId="12" fillId="0" borderId="23" xfId="0" applyFont="1" applyBorder="1" applyAlignment="1">
      <alignment vertical="center"/>
    </xf>
    <xf numFmtId="3" fontId="12" fillId="0" borderId="11" xfId="0" applyNumberFormat="1" applyFont="1" applyBorder="1" applyAlignment="1">
      <alignment vertical="center"/>
    </xf>
    <xf numFmtId="3" fontId="12" fillId="0" borderId="22" xfId="0" applyNumberFormat="1" applyFont="1" applyBorder="1" applyAlignment="1">
      <alignment vertical="center"/>
    </xf>
    <xf numFmtId="3" fontId="12" fillId="0" borderId="23" xfId="0" applyNumberFormat="1" applyFont="1" applyBorder="1" applyAlignment="1">
      <alignment vertical="center"/>
    </xf>
    <xf numFmtId="3" fontId="12" fillId="0" borderId="39" xfId="0" applyNumberFormat="1" applyFont="1" applyBorder="1" applyAlignment="1">
      <alignment vertical="center"/>
    </xf>
    <xf numFmtId="0" fontId="13" fillId="0" borderId="0" xfId="0" applyFont="1"/>
    <xf numFmtId="0" fontId="14" fillId="0" borderId="6" xfId="0" applyFont="1" applyBorder="1" applyAlignment="1">
      <alignment vertical="center"/>
    </xf>
    <xf numFmtId="3" fontId="14" fillId="0" borderId="10" xfId="0" applyNumberFormat="1" applyFont="1" applyBorder="1" applyAlignment="1">
      <alignment vertical="center"/>
    </xf>
    <xf numFmtId="3" fontId="14" fillId="0" borderId="4" xfId="0" applyNumberFormat="1" applyFont="1" applyBorder="1" applyAlignment="1">
      <alignment vertical="center"/>
    </xf>
    <xf numFmtId="3" fontId="14" fillId="0" borderId="6" xfId="0" applyNumberFormat="1" applyFont="1" applyBorder="1" applyAlignment="1">
      <alignment vertical="center"/>
    </xf>
    <xf numFmtId="3" fontId="14" fillId="0" borderId="9" xfId="0" applyNumberFormat="1" applyFont="1" applyBorder="1" applyAlignment="1">
      <alignment vertical="center"/>
    </xf>
    <xf numFmtId="3" fontId="15" fillId="0" borderId="7" xfId="0" applyNumberFormat="1" applyFont="1" applyBorder="1" applyAlignment="1">
      <alignment vertical="center"/>
    </xf>
    <xf numFmtId="3" fontId="15" fillId="0" borderId="14" xfId="0" applyNumberFormat="1" applyFont="1" applyBorder="1" applyAlignment="1">
      <alignment vertical="center"/>
    </xf>
    <xf numFmtId="3" fontId="14" fillId="0" borderId="7" xfId="0" applyNumberFormat="1" applyFont="1" applyBorder="1" applyAlignment="1">
      <alignment vertical="center"/>
    </xf>
    <xf numFmtId="3" fontId="14" fillId="0" borderId="30" xfId="0" applyNumberFormat="1" applyFont="1" applyBorder="1" applyAlignment="1">
      <alignment vertical="center"/>
    </xf>
    <xf numFmtId="3" fontId="14" fillId="0" borderId="34" xfId="0" applyNumberFormat="1" applyFont="1" applyBorder="1" applyAlignment="1">
      <alignment vertical="center"/>
    </xf>
    <xf numFmtId="3" fontId="14" fillId="0" borderId="46" xfId="0" applyNumberFormat="1" applyFont="1" applyBorder="1" applyAlignment="1">
      <alignment vertical="center"/>
    </xf>
    <xf numFmtId="3" fontId="14" fillId="0" borderId="47" xfId="0" applyNumberFormat="1" applyFont="1" applyBorder="1" applyAlignment="1">
      <alignment vertical="center"/>
    </xf>
    <xf numFmtId="3" fontId="14" fillId="0" borderId="0" xfId="0" applyNumberFormat="1" applyFont="1" applyAlignment="1">
      <alignment vertical="center"/>
    </xf>
    <xf numFmtId="3" fontId="14" fillId="0" borderId="49" xfId="0" applyNumberFormat="1" applyFont="1" applyBorder="1" applyAlignment="1">
      <alignment vertical="center"/>
    </xf>
    <xf numFmtId="3" fontId="15" fillId="0" borderId="48" xfId="0" applyNumberFormat="1" applyFont="1" applyBorder="1" applyAlignment="1">
      <alignment vertical="center"/>
    </xf>
    <xf numFmtId="3" fontId="14" fillId="0" borderId="50" xfId="0" applyNumberFormat="1" applyFont="1" applyBorder="1" applyAlignment="1">
      <alignment vertical="center"/>
    </xf>
    <xf numFmtId="3" fontId="14" fillId="0" borderId="51" xfId="0" applyNumberFormat="1" applyFont="1" applyBorder="1" applyAlignment="1">
      <alignment vertical="center"/>
    </xf>
    <xf numFmtId="3" fontId="14" fillId="0" borderId="20" xfId="0" applyNumberFormat="1" applyFont="1" applyBorder="1" applyAlignment="1">
      <alignment vertical="center"/>
    </xf>
    <xf numFmtId="3" fontId="14" fillId="0" borderId="17" xfId="0" applyNumberFormat="1" applyFont="1" applyBorder="1" applyAlignment="1">
      <alignment vertical="center"/>
    </xf>
    <xf numFmtId="3" fontId="14" fillId="0" borderId="21" xfId="0" applyNumberFormat="1" applyFont="1" applyBorder="1" applyAlignment="1">
      <alignment vertical="center"/>
    </xf>
    <xf numFmtId="3" fontId="14" fillId="0" borderId="19" xfId="0" applyNumberFormat="1" applyFont="1" applyBorder="1" applyAlignment="1">
      <alignment vertical="center"/>
    </xf>
    <xf numFmtId="3" fontId="15" fillId="0" borderId="16" xfId="0" applyNumberFormat="1" applyFont="1" applyBorder="1" applyAlignment="1">
      <alignment vertical="center"/>
    </xf>
    <xf numFmtId="3" fontId="14" fillId="0" borderId="36" xfId="0" applyNumberFormat="1" applyFont="1" applyBorder="1" applyAlignment="1">
      <alignment vertical="center"/>
    </xf>
    <xf numFmtId="0" fontId="15" fillId="0" borderId="11" xfId="0" applyFont="1" applyBorder="1" applyAlignment="1">
      <alignment vertical="center"/>
    </xf>
    <xf numFmtId="3" fontId="15" fillId="0" borderId="23" xfId="0" applyNumberFormat="1" applyFont="1" applyBorder="1" applyAlignment="1">
      <alignment vertical="center"/>
    </xf>
    <xf numFmtId="3" fontId="15" fillId="0" borderId="22" xfId="0" applyNumberFormat="1" applyFont="1" applyBorder="1" applyAlignment="1">
      <alignment vertical="center"/>
    </xf>
    <xf numFmtId="3" fontId="15" fillId="0" borderId="11" xfId="0" applyNumberFormat="1" applyFont="1" applyBorder="1" applyAlignment="1">
      <alignment vertical="center"/>
    </xf>
    <xf numFmtId="3" fontId="15" fillId="0" borderId="43" xfId="0" applyNumberFormat="1" applyFont="1" applyBorder="1" applyAlignment="1">
      <alignment vertical="center"/>
    </xf>
    <xf numFmtId="3" fontId="15" fillId="0" borderId="42" xfId="0" applyNumberFormat="1" applyFont="1" applyBorder="1" applyAlignment="1">
      <alignment vertical="center"/>
    </xf>
    <xf numFmtId="3" fontId="15" fillId="0" borderId="44" xfId="0" applyNumberFormat="1" applyFont="1" applyBorder="1" applyAlignment="1">
      <alignment vertical="center"/>
    </xf>
    <xf numFmtId="3" fontId="15" fillId="0" borderId="45" xfId="0" applyNumberFormat="1" applyFont="1" applyBorder="1" applyAlignment="1">
      <alignment vertical="center"/>
    </xf>
    <xf numFmtId="3" fontId="12" fillId="0" borderId="3" xfId="2" applyNumberFormat="1" applyFont="1" applyBorder="1" applyAlignment="1">
      <alignment vertical="center" wrapText="1"/>
    </xf>
    <xf numFmtId="3" fontId="12" fillId="0" borderId="30" xfId="2" applyNumberFormat="1" applyFont="1" applyBorder="1" applyAlignment="1">
      <alignment vertical="center" wrapText="1"/>
    </xf>
    <xf numFmtId="3" fontId="12" fillId="0" borderId="52" xfId="2" applyNumberFormat="1" applyFont="1" applyBorder="1" applyAlignment="1">
      <alignment vertical="center" wrapText="1"/>
    </xf>
    <xf numFmtId="3" fontId="12" fillId="0" borderId="53" xfId="2" applyNumberFormat="1" applyFont="1" applyBorder="1" applyAlignment="1">
      <alignment vertical="center" wrapText="1"/>
    </xf>
    <xf numFmtId="3" fontId="12" fillId="0" borderId="54" xfId="2" applyNumberFormat="1" applyFont="1" applyBorder="1" applyAlignment="1">
      <alignment vertical="center" wrapText="1"/>
    </xf>
    <xf numFmtId="3" fontId="12" fillId="0" borderId="1" xfId="2" applyNumberFormat="1" applyFont="1" applyBorder="1" applyAlignment="1">
      <alignment vertical="center" wrapText="1"/>
    </xf>
    <xf numFmtId="3" fontId="12" fillId="0" borderId="15" xfId="2" applyNumberFormat="1" applyFont="1" applyBorder="1" applyAlignment="1">
      <alignment vertical="center" wrapText="1"/>
    </xf>
    <xf numFmtId="3" fontId="12" fillId="0" borderId="12" xfId="2" applyNumberFormat="1" applyFont="1" applyBorder="1" applyAlignment="1">
      <alignment vertical="center" wrapText="1"/>
    </xf>
    <xf numFmtId="3" fontId="12" fillId="0" borderId="4" xfId="2" applyNumberFormat="1" applyFont="1" applyBorder="1" applyAlignment="1">
      <alignment vertical="center" wrapText="1"/>
    </xf>
    <xf numFmtId="3" fontId="12" fillId="0" borderId="8" xfId="2" applyNumberFormat="1" applyFont="1" applyBorder="1" applyAlignment="1">
      <alignment vertical="center" wrapText="1"/>
    </xf>
    <xf numFmtId="3" fontId="12" fillId="0" borderId="9" xfId="2" applyNumberFormat="1" applyFont="1" applyBorder="1" applyAlignment="1">
      <alignment vertical="center" wrapText="1"/>
    </xf>
    <xf numFmtId="3" fontId="12" fillId="0" borderId="14" xfId="2" applyNumberFormat="1" applyFont="1" applyBorder="1" applyAlignment="1">
      <alignment vertical="center" wrapText="1"/>
    </xf>
    <xf numFmtId="3" fontId="12" fillId="0" borderId="10" xfId="2" applyNumberFormat="1" applyFont="1" applyBorder="1" applyAlignment="1">
      <alignment vertical="center" wrapText="1"/>
    </xf>
    <xf numFmtId="3" fontId="12" fillId="0" borderId="6" xfId="2" applyNumberFormat="1" applyFont="1" applyBorder="1" applyAlignment="1">
      <alignment vertical="center" wrapText="1"/>
    </xf>
    <xf numFmtId="3" fontId="12" fillId="0" borderId="7" xfId="2" applyNumberFormat="1" applyFont="1" applyBorder="1" applyAlignment="1">
      <alignment vertical="center" wrapText="1"/>
    </xf>
    <xf numFmtId="3" fontId="12" fillId="0" borderId="17" xfId="2" applyNumberFormat="1" applyFont="1" applyBorder="1" applyAlignment="1">
      <alignment vertical="center" wrapText="1"/>
    </xf>
    <xf numFmtId="3" fontId="12" fillId="0" borderId="18" xfId="2" applyNumberFormat="1" applyFont="1" applyBorder="1" applyAlignment="1">
      <alignment vertical="center" wrapText="1"/>
    </xf>
    <xf numFmtId="3" fontId="12" fillId="0" borderId="19" xfId="2" applyNumberFormat="1" applyFont="1" applyBorder="1" applyAlignment="1">
      <alignment vertical="center" wrapText="1"/>
    </xf>
    <xf numFmtId="3" fontId="12" fillId="0" borderId="20" xfId="2" applyNumberFormat="1" applyFont="1" applyBorder="1" applyAlignment="1">
      <alignment vertical="center" wrapText="1"/>
    </xf>
    <xf numFmtId="3" fontId="12" fillId="0" borderId="21" xfId="2" applyNumberFormat="1" applyFont="1" applyBorder="1" applyAlignment="1">
      <alignment vertical="center" wrapText="1"/>
    </xf>
    <xf numFmtId="3" fontId="12" fillId="0" borderId="16" xfId="2" applyNumberFormat="1" applyFont="1" applyBorder="1" applyAlignment="1">
      <alignment vertical="center" wrapText="1"/>
    </xf>
    <xf numFmtId="3" fontId="12" fillId="0" borderId="13" xfId="2" applyNumberFormat="1" applyFont="1" applyBorder="1" applyAlignment="1">
      <alignment vertical="center" wrapText="1"/>
    </xf>
    <xf numFmtId="3" fontId="12" fillId="0" borderId="55" xfId="2" applyNumberFormat="1" applyFont="1" applyBorder="1" applyAlignment="1">
      <alignment vertical="center" wrapText="1"/>
    </xf>
    <xf numFmtId="3" fontId="3" fillId="0" borderId="30" xfId="1" applyNumberFormat="1" applyFont="1" applyBorder="1" applyAlignment="1">
      <alignment vertical="center" wrapText="1"/>
    </xf>
    <xf numFmtId="3" fontId="3" fillId="0" borderId="52" xfId="1" applyNumberFormat="1" applyFont="1" applyBorder="1" applyAlignment="1">
      <alignment vertical="center" wrapText="1"/>
    </xf>
    <xf numFmtId="3" fontId="3" fillId="0" borderId="53" xfId="1" applyNumberFormat="1" applyFont="1" applyBorder="1" applyAlignment="1">
      <alignment vertical="center" wrapText="1"/>
    </xf>
    <xf numFmtId="3" fontId="3" fillId="0" borderId="54" xfId="1" applyNumberFormat="1" applyFont="1" applyBorder="1" applyAlignment="1">
      <alignment vertical="center" wrapText="1"/>
    </xf>
    <xf numFmtId="3" fontId="3" fillId="0" borderId="55" xfId="1" applyNumberFormat="1" applyFont="1" applyBorder="1" applyAlignment="1">
      <alignment vertical="center" wrapText="1"/>
    </xf>
    <xf numFmtId="3" fontId="9" fillId="0" borderId="30" xfId="0" applyNumberFormat="1" applyFont="1" applyBorder="1" applyAlignment="1">
      <alignment vertical="center"/>
    </xf>
    <xf numFmtId="3" fontId="9" fillId="0" borderId="20" xfId="0" applyNumberFormat="1" applyFont="1" applyBorder="1" applyAlignment="1">
      <alignment vertical="center"/>
    </xf>
    <xf numFmtId="3" fontId="9" fillId="0" borderId="17" xfId="0" applyNumberFormat="1" applyFont="1" applyBorder="1" applyAlignment="1">
      <alignment vertical="center"/>
    </xf>
    <xf numFmtId="3" fontId="9" fillId="0" borderId="21" xfId="0" applyNumberFormat="1" applyFont="1" applyBorder="1" applyAlignment="1">
      <alignment vertical="center"/>
    </xf>
    <xf numFmtId="3" fontId="9" fillId="0" borderId="19" xfId="0" applyNumberFormat="1" applyFont="1" applyBorder="1" applyAlignment="1">
      <alignment vertical="center"/>
    </xf>
    <xf numFmtId="3" fontId="10" fillId="0" borderId="16" xfId="0" applyNumberFormat="1" applyFont="1" applyBorder="1" applyAlignment="1">
      <alignment vertical="center"/>
    </xf>
    <xf numFmtId="3" fontId="9" fillId="0" borderId="36" xfId="0" applyNumberFormat="1" applyFont="1" applyBorder="1" applyAlignment="1">
      <alignment vertical="center"/>
    </xf>
    <xf numFmtId="3" fontId="12" fillId="0" borderId="3" xfId="2" applyNumberFormat="1" applyFont="1" applyBorder="1" applyAlignment="1">
      <alignment vertical="center" wrapText="1"/>
    </xf>
    <xf numFmtId="3" fontId="12" fillId="0" borderId="30" xfId="2" applyNumberFormat="1" applyFont="1" applyBorder="1" applyAlignment="1">
      <alignment vertical="center" wrapText="1"/>
    </xf>
    <xf numFmtId="3" fontId="12" fillId="0" borderId="52" xfId="2" applyNumberFormat="1" applyFont="1" applyBorder="1" applyAlignment="1">
      <alignment vertical="center" wrapText="1"/>
    </xf>
    <xf numFmtId="3" fontId="12" fillId="0" borderId="53" xfId="2" applyNumberFormat="1" applyFont="1" applyBorder="1" applyAlignment="1">
      <alignment vertical="center" wrapText="1"/>
    </xf>
    <xf numFmtId="3" fontId="12" fillId="0" borderId="54" xfId="2" applyNumberFormat="1" applyFont="1" applyBorder="1" applyAlignment="1">
      <alignment vertical="center" wrapText="1"/>
    </xf>
    <xf numFmtId="3" fontId="12" fillId="0" borderId="1" xfId="2" applyNumberFormat="1" applyFont="1" applyBorder="1" applyAlignment="1">
      <alignment vertical="center" wrapText="1"/>
    </xf>
    <xf numFmtId="3" fontId="12" fillId="0" borderId="15" xfId="2" applyNumberFormat="1" applyFont="1" applyBorder="1" applyAlignment="1">
      <alignment vertical="center" wrapText="1"/>
    </xf>
    <xf numFmtId="3" fontId="12" fillId="0" borderId="12" xfId="2" applyNumberFormat="1" applyFont="1" applyBorder="1" applyAlignment="1">
      <alignment vertical="center" wrapText="1"/>
    </xf>
    <xf numFmtId="3" fontId="12" fillId="0" borderId="4" xfId="2" applyNumberFormat="1" applyFont="1" applyBorder="1" applyAlignment="1">
      <alignment vertical="center" wrapText="1"/>
    </xf>
    <xf numFmtId="3" fontId="12" fillId="0" borderId="8" xfId="2" applyNumberFormat="1" applyFont="1" applyBorder="1" applyAlignment="1">
      <alignment vertical="center" wrapText="1"/>
    </xf>
    <xf numFmtId="3" fontId="12" fillId="0" borderId="9" xfId="2" applyNumberFormat="1" applyFont="1" applyBorder="1" applyAlignment="1">
      <alignment vertical="center" wrapText="1"/>
    </xf>
    <xf numFmtId="3" fontId="12" fillId="0" borderId="14" xfId="2" applyNumberFormat="1" applyFont="1" applyBorder="1" applyAlignment="1">
      <alignment vertical="center" wrapText="1"/>
    </xf>
    <xf numFmtId="3" fontId="12" fillId="0" borderId="10" xfId="2" applyNumberFormat="1" applyFont="1" applyBorder="1" applyAlignment="1">
      <alignment vertical="center" wrapText="1"/>
    </xf>
    <xf numFmtId="3" fontId="12" fillId="0" borderId="6" xfId="2" applyNumberFormat="1" applyFont="1" applyBorder="1" applyAlignment="1">
      <alignment vertical="center" wrapText="1"/>
    </xf>
    <xf numFmtId="3" fontId="12" fillId="0" borderId="7" xfId="2" applyNumberFormat="1" applyFont="1" applyBorder="1" applyAlignment="1">
      <alignment vertical="center" wrapText="1"/>
    </xf>
    <xf numFmtId="3" fontId="12" fillId="0" borderId="17" xfId="2" applyNumberFormat="1" applyFont="1" applyBorder="1" applyAlignment="1">
      <alignment vertical="center" wrapText="1"/>
    </xf>
    <xf numFmtId="3" fontId="12" fillId="0" borderId="18" xfId="2" applyNumberFormat="1" applyFont="1" applyBorder="1" applyAlignment="1">
      <alignment vertical="center" wrapText="1"/>
    </xf>
    <xf numFmtId="3" fontId="12" fillId="0" borderId="19" xfId="2" applyNumberFormat="1" applyFont="1" applyBorder="1" applyAlignment="1">
      <alignment vertical="center" wrapText="1"/>
    </xf>
    <xf numFmtId="3" fontId="12" fillId="0" borderId="20" xfId="2" applyNumberFormat="1" applyFont="1" applyBorder="1" applyAlignment="1">
      <alignment vertical="center" wrapText="1"/>
    </xf>
    <xf numFmtId="3" fontId="12" fillId="0" borderId="21" xfId="2" applyNumberFormat="1" applyFont="1" applyBorder="1" applyAlignment="1">
      <alignment vertical="center" wrapText="1"/>
    </xf>
    <xf numFmtId="3" fontId="12" fillId="0" borderId="16" xfId="2" applyNumberFormat="1" applyFont="1" applyBorder="1" applyAlignment="1">
      <alignment vertical="center" wrapText="1"/>
    </xf>
    <xf numFmtId="3" fontId="12" fillId="0" borderId="13" xfId="2" applyNumberFormat="1" applyFont="1" applyBorder="1" applyAlignment="1">
      <alignment vertical="center" wrapText="1"/>
    </xf>
    <xf numFmtId="3" fontId="12" fillId="0" borderId="55" xfId="2" applyNumberFormat="1" applyFont="1" applyBorder="1" applyAlignment="1">
      <alignment vertical="center" wrapText="1"/>
    </xf>
    <xf numFmtId="0" fontId="7" fillId="0" borderId="27" xfId="0" applyFont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3" fillId="0" borderId="6" xfId="1" applyNumberFormat="1" applyFont="1" applyBorder="1" applyAlignment="1">
      <alignment horizontal="center" vertical="center" wrapText="1"/>
    </xf>
    <xf numFmtId="3" fontId="3" fillId="0" borderId="22" xfId="1" applyNumberFormat="1" applyFont="1" applyBorder="1" applyAlignment="1">
      <alignment horizontal="center" vertical="center" wrapText="1"/>
    </xf>
    <xf numFmtId="0" fontId="3" fillId="0" borderId="10" xfId="1" applyNumberFormat="1" applyFont="1" applyBorder="1" applyAlignment="1">
      <alignment horizontal="left" vertical="center" wrapText="1"/>
    </xf>
    <xf numFmtId="3" fontId="3" fillId="0" borderId="10" xfId="1" applyNumberFormat="1" applyFont="1" applyBorder="1" applyAlignment="1">
      <alignment horizontal="left" vertical="center" wrapText="1"/>
    </xf>
    <xf numFmtId="3" fontId="3" fillId="0" borderId="20" xfId="1" applyNumberFormat="1" applyFont="1" applyBorder="1" applyAlignment="1">
      <alignment horizontal="left" vertical="center" wrapText="1"/>
    </xf>
    <xf numFmtId="0" fontId="3" fillId="0" borderId="1" xfId="1" applyNumberFormat="1" applyFont="1" applyBorder="1" applyAlignment="1">
      <alignment horizontal="left" vertical="center" wrapText="1"/>
    </xf>
    <xf numFmtId="3" fontId="3" fillId="0" borderId="18" xfId="1" applyNumberFormat="1" applyFont="1" applyBorder="1" applyAlignment="1">
      <alignment horizontal="center" vertical="center" wrapText="1"/>
    </xf>
    <xf numFmtId="3" fontId="3" fillId="0" borderId="17" xfId="1" applyNumberFormat="1" applyFont="1" applyBorder="1" applyAlignment="1">
      <alignment horizontal="center" vertical="center" wrapText="1"/>
    </xf>
    <xf numFmtId="3" fontId="3" fillId="0" borderId="19" xfId="1" applyNumberFormat="1" applyFont="1" applyBorder="1" applyAlignment="1">
      <alignment horizontal="center" vertical="center" wrapText="1"/>
    </xf>
    <xf numFmtId="0" fontId="3" fillId="0" borderId="11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 wrapText="1"/>
    </xf>
    <xf numFmtId="3" fontId="3" fillId="0" borderId="11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  <xf numFmtId="0" fontId="3" fillId="0" borderId="9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 wrapText="1"/>
    </xf>
    <xf numFmtId="3" fontId="3" fillId="0" borderId="1" xfId="1" applyNumberFormat="1" applyFont="1" applyBorder="1" applyAlignment="1">
      <alignment horizontal="center" vertical="center" wrapText="1"/>
    </xf>
    <xf numFmtId="3" fontId="3" fillId="0" borderId="3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3" fontId="3" fillId="0" borderId="6" xfId="1" applyNumberFormat="1" applyFont="1" applyBorder="1" applyAlignment="1">
      <alignment horizontal="center" vertical="center" wrapText="1"/>
    </xf>
    <xf numFmtId="0" fontId="5" fillId="0" borderId="7" xfId="1" applyNumberFormat="1" applyFont="1" applyBorder="1" applyAlignment="1">
      <alignment horizontal="center" vertical="center" wrapText="1"/>
    </xf>
    <xf numFmtId="3" fontId="3" fillId="0" borderId="4" xfId="1" applyNumberFormat="1" applyFont="1" applyBorder="1" applyAlignment="1">
      <alignment horizontal="center" vertical="center" wrapText="1"/>
    </xf>
    <xf numFmtId="0" fontId="7" fillId="0" borderId="23" xfId="0" applyFont="1" applyBorder="1" applyAlignment="1">
      <alignment vertical="center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3" fontId="12" fillId="0" borderId="22" xfId="2" applyNumberFormat="1" applyFont="1" applyBorder="1" applyAlignment="1">
      <alignment horizontal="center" vertical="center" wrapText="1"/>
    </xf>
    <xf numFmtId="3" fontId="12" fillId="0" borderId="18" xfId="2" applyNumberFormat="1" applyFont="1" applyBorder="1" applyAlignment="1">
      <alignment horizontal="center" vertical="center" wrapText="1"/>
    </xf>
    <xf numFmtId="3" fontId="12" fillId="0" borderId="17" xfId="2" applyNumberFormat="1" applyFont="1" applyBorder="1" applyAlignment="1">
      <alignment horizontal="center" vertical="center" wrapText="1"/>
    </xf>
    <xf numFmtId="3" fontId="12" fillId="0" borderId="19" xfId="2" applyNumberFormat="1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</cellXfs>
  <cellStyles count="3">
    <cellStyle name="Ezres [0]" xfId="1" builtinId="6"/>
    <cellStyle name="Magyarázó szöveg" xfId="2" builtinId="53" customBuiltin="1"/>
    <cellStyle name="Normá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9FF66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CC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66"/>
  </sheetPr>
  <dimension ref="A1:IW32"/>
  <sheetViews>
    <sheetView tabSelected="1" view="pageBreakPreview" zoomScale="85" zoomScaleNormal="80" zoomScaleSheetLayoutView="85" workbookViewId="0">
      <selection activeCell="K12" sqref="K12"/>
    </sheetView>
  </sheetViews>
  <sheetFormatPr defaultRowHeight="12.75" x14ac:dyDescent="0.2"/>
  <cols>
    <col min="1" max="1" width="9.125" style="1" customWidth="1"/>
    <col min="2" max="2" width="7.5" style="1" customWidth="1"/>
    <col min="3" max="11" width="10.625" style="1" customWidth="1"/>
    <col min="12" max="12" width="7.375" style="1" customWidth="1"/>
    <col min="13" max="14" width="8.625" style="1" customWidth="1"/>
    <col min="15" max="18" width="8.5" style="1" customWidth="1"/>
    <col min="19" max="254" width="7.5" style="1" customWidth="1"/>
    <col min="255" max="257" width="8" style="1" customWidth="1"/>
    <col min="258" max="1025" width="8" customWidth="1"/>
  </cols>
  <sheetData>
    <row r="1" spans="1:22" ht="18" customHeight="1" x14ac:dyDescent="0.2">
      <c r="A1" s="283" t="s">
        <v>78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</row>
    <row r="2" spans="1:22" ht="18" customHeight="1" x14ac:dyDescent="0.2">
      <c r="A2" s="283" t="s">
        <v>21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</row>
    <row r="3" spans="1:22" ht="18" customHeight="1" x14ac:dyDescent="0.2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2" ht="34.5" customHeight="1" thickBot="1" x14ac:dyDescent="0.25">
      <c r="A4" s="284" t="s">
        <v>38</v>
      </c>
      <c r="B4" s="284"/>
      <c r="C4" s="285" t="s">
        <v>52</v>
      </c>
      <c r="D4" s="285"/>
      <c r="E4" s="285"/>
      <c r="F4" s="285"/>
      <c r="G4" s="285"/>
      <c r="H4" s="285"/>
      <c r="I4" s="285"/>
      <c r="J4" s="285"/>
      <c r="K4" s="285"/>
      <c r="L4" s="286" t="s">
        <v>34</v>
      </c>
      <c r="M4" s="286" t="s">
        <v>58</v>
      </c>
      <c r="N4" s="286"/>
      <c r="O4" s="287" t="s">
        <v>70</v>
      </c>
      <c r="P4" s="287"/>
      <c r="Q4" s="287"/>
      <c r="R4" s="287"/>
      <c r="S4" s="286" t="s">
        <v>54</v>
      </c>
    </row>
    <row r="5" spans="1:22" ht="18" customHeight="1" thickTop="1" thickBot="1" x14ac:dyDescent="0.25">
      <c r="A5" s="284"/>
      <c r="B5" s="284"/>
      <c r="C5" s="280" t="s">
        <v>67</v>
      </c>
      <c r="D5" s="280"/>
      <c r="E5" s="280"/>
      <c r="F5" s="280"/>
      <c r="G5" s="288" t="s">
        <v>36</v>
      </c>
      <c r="H5" s="288"/>
      <c r="I5" s="288"/>
      <c r="J5" s="288"/>
      <c r="K5" s="280" t="s">
        <v>35</v>
      </c>
      <c r="L5" s="286"/>
      <c r="M5" s="289" t="s">
        <v>35</v>
      </c>
      <c r="N5" s="290" t="s">
        <v>53</v>
      </c>
      <c r="O5" s="291" t="s">
        <v>69</v>
      </c>
      <c r="P5" s="291"/>
      <c r="Q5" s="291" t="s">
        <v>63</v>
      </c>
      <c r="R5" s="291"/>
      <c r="S5" s="286"/>
    </row>
    <row r="6" spans="1:22" ht="18" customHeight="1" thickBot="1" x14ac:dyDescent="0.25">
      <c r="A6" s="284"/>
      <c r="B6" s="284"/>
      <c r="C6" s="280" t="s">
        <v>65</v>
      </c>
      <c r="D6" s="280"/>
      <c r="E6" s="280" t="s">
        <v>77</v>
      </c>
      <c r="F6" s="280" t="s">
        <v>35</v>
      </c>
      <c r="G6" s="281" t="s">
        <v>61</v>
      </c>
      <c r="H6" s="281"/>
      <c r="I6" s="280" t="s">
        <v>77</v>
      </c>
      <c r="J6" s="282" t="s">
        <v>35</v>
      </c>
      <c r="K6" s="280"/>
      <c r="L6" s="286"/>
      <c r="M6" s="289"/>
      <c r="N6" s="290"/>
      <c r="O6" s="291"/>
      <c r="P6" s="291"/>
      <c r="Q6" s="291"/>
      <c r="R6" s="291"/>
      <c r="S6" s="286"/>
    </row>
    <row r="7" spans="1:22" ht="18" customHeight="1" thickBot="1" x14ac:dyDescent="0.25">
      <c r="A7" s="284"/>
      <c r="B7" s="284"/>
      <c r="C7" s="4" t="s">
        <v>66</v>
      </c>
      <c r="D7" s="4" t="s">
        <v>37</v>
      </c>
      <c r="E7" s="280"/>
      <c r="F7" s="280"/>
      <c r="G7" s="4" t="s">
        <v>66</v>
      </c>
      <c r="H7" s="4" t="s">
        <v>37</v>
      </c>
      <c r="I7" s="280"/>
      <c r="J7" s="282"/>
      <c r="K7" s="280"/>
      <c r="L7" s="286"/>
      <c r="M7" s="5" t="s">
        <v>64</v>
      </c>
      <c r="N7" s="6" t="s">
        <v>64</v>
      </c>
      <c r="O7" s="7" t="s">
        <v>64</v>
      </c>
      <c r="P7" s="7" t="s">
        <v>0</v>
      </c>
      <c r="Q7" s="7" t="s">
        <v>64</v>
      </c>
      <c r="R7" s="7" t="s">
        <v>0</v>
      </c>
      <c r="S7" s="8" t="s">
        <v>64</v>
      </c>
    </row>
    <row r="8" spans="1:22" ht="18" customHeight="1" thickBot="1" x14ac:dyDescent="0.25">
      <c r="A8" s="277" t="s">
        <v>25</v>
      </c>
      <c r="B8" s="9" t="s">
        <v>50</v>
      </c>
      <c r="C8" s="10">
        <v>1488</v>
      </c>
      <c r="D8" s="10">
        <v>4395</v>
      </c>
      <c r="E8" s="10">
        <v>5765</v>
      </c>
      <c r="F8" s="11">
        <f>SUM(C8:E8)</f>
        <v>11648</v>
      </c>
      <c r="G8" s="12">
        <v>89</v>
      </c>
      <c r="H8" s="10">
        <v>256</v>
      </c>
      <c r="I8" s="10">
        <v>48</v>
      </c>
      <c r="J8" s="13">
        <f>SUM(G8:I8)</f>
        <v>393</v>
      </c>
      <c r="K8" s="14">
        <f>F8+J8</f>
        <v>12041</v>
      </c>
      <c r="L8" s="15">
        <v>0</v>
      </c>
      <c r="M8" s="16">
        <v>690</v>
      </c>
      <c r="N8" s="17">
        <v>198</v>
      </c>
      <c r="O8" s="10">
        <v>11207</v>
      </c>
      <c r="P8" s="10">
        <v>1442530</v>
      </c>
      <c r="Q8" s="10">
        <v>553</v>
      </c>
      <c r="R8" s="10">
        <v>60012</v>
      </c>
      <c r="S8" s="15">
        <v>0</v>
      </c>
      <c r="T8" s="18"/>
      <c r="U8" s="18"/>
      <c r="V8" s="18"/>
    </row>
    <row r="9" spans="1:22" ht="18" customHeight="1" x14ac:dyDescent="0.2">
      <c r="A9" s="277"/>
      <c r="B9" s="19" t="s">
        <v>51</v>
      </c>
      <c r="C9" s="11">
        <v>2228</v>
      </c>
      <c r="D9" s="11">
        <v>3724</v>
      </c>
      <c r="E9" s="11">
        <v>12543</v>
      </c>
      <c r="F9" s="11">
        <f>SUM(C9:E9)</f>
        <v>18495</v>
      </c>
      <c r="G9" s="20">
        <v>156</v>
      </c>
      <c r="H9" s="11">
        <v>285</v>
      </c>
      <c r="I9" s="11">
        <v>553</v>
      </c>
      <c r="J9" s="13">
        <f>SUM(G9:I9)</f>
        <v>994</v>
      </c>
      <c r="K9" s="14">
        <f>F9+J9</f>
        <v>19489</v>
      </c>
      <c r="L9" s="21">
        <v>0</v>
      </c>
      <c r="M9" s="22">
        <v>855</v>
      </c>
      <c r="N9" s="23">
        <v>298</v>
      </c>
      <c r="O9" s="11">
        <v>16240</v>
      </c>
      <c r="P9" s="11">
        <v>1166148</v>
      </c>
      <c r="Q9" s="11">
        <v>2712</v>
      </c>
      <c r="R9" s="11">
        <v>189689</v>
      </c>
      <c r="S9" s="21">
        <v>0</v>
      </c>
      <c r="T9" s="18"/>
      <c r="U9" s="18"/>
      <c r="V9" s="18"/>
    </row>
    <row r="10" spans="1:22" ht="18" customHeight="1" x14ac:dyDescent="0.2">
      <c r="A10" s="277"/>
      <c r="B10" s="19" t="s">
        <v>49</v>
      </c>
      <c r="C10" s="11">
        <v>2260</v>
      </c>
      <c r="D10" s="11">
        <v>2995</v>
      </c>
      <c r="E10" s="11">
        <v>12269</v>
      </c>
      <c r="F10" s="11">
        <f>SUM(C10:E10)</f>
        <v>17524</v>
      </c>
      <c r="G10" s="20">
        <v>115</v>
      </c>
      <c r="H10" s="11">
        <v>208</v>
      </c>
      <c r="I10" s="11">
        <v>381</v>
      </c>
      <c r="J10" s="13">
        <f>SUM(G10:I10)</f>
        <v>704</v>
      </c>
      <c r="K10" s="14">
        <f>F10+J10</f>
        <v>18228</v>
      </c>
      <c r="L10" s="21">
        <v>1</v>
      </c>
      <c r="M10" s="22">
        <v>734</v>
      </c>
      <c r="N10" s="23">
        <v>188</v>
      </c>
      <c r="O10" s="11">
        <v>13530</v>
      </c>
      <c r="P10" s="11">
        <v>598113</v>
      </c>
      <c r="Q10" s="11">
        <v>4197</v>
      </c>
      <c r="R10" s="11">
        <v>183218</v>
      </c>
      <c r="S10" s="21">
        <v>0</v>
      </c>
      <c r="T10" s="18"/>
      <c r="U10" s="18"/>
      <c r="V10" s="18"/>
    </row>
    <row r="11" spans="1:22" ht="18" customHeight="1" thickBot="1" x14ac:dyDescent="0.25">
      <c r="A11" s="277"/>
      <c r="B11" s="24" t="s">
        <v>35</v>
      </c>
      <c r="C11" s="25">
        <f t="shared" ref="C11:S11" si="0">SUM(C8:C10)</f>
        <v>5976</v>
      </c>
      <c r="D11" s="25">
        <f t="shared" si="0"/>
        <v>11114</v>
      </c>
      <c r="E11" s="25">
        <f t="shared" si="0"/>
        <v>30577</v>
      </c>
      <c r="F11" s="25">
        <f t="shared" si="0"/>
        <v>47667</v>
      </c>
      <c r="G11" s="26">
        <f t="shared" si="0"/>
        <v>360</v>
      </c>
      <c r="H11" s="25">
        <f t="shared" si="0"/>
        <v>749</v>
      </c>
      <c r="I11" s="25">
        <f t="shared" si="0"/>
        <v>982</v>
      </c>
      <c r="J11" s="27">
        <f t="shared" si="0"/>
        <v>2091</v>
      </c>
      <c r="K11" s="25">
        <f t="shared" si="0"/>
        <v>49758</v>
      </c>
      <c r="L11" s="28">
        <f t="shared" si="0"/>
        <v>1</v>
      </c>
      <c r="M11" s="29">
        <f t="shared" si="0"/>
        <v>2279</v>
      </c>
      <c r="N11" s="30">
        <f t="shared" si="0"/>
        <v>684</v>
      </c>
      <c r="O11" s="29">
        <f t="shared" si="0"/>
        <v>40977</v>
      </c>
      <c r="P11" s="25">
        <f t="shared" si="0"/>
        <v>3206791</v>
      </c>
      <c r="Q11" s="25">
        <f t="shared" si="0"/>
        <v>7462</v>
      </c>
      <c r="R11" s="25">
        <f t="shared" si="0"/>
        <v>432919</v>
      </c>
      <c r="S11" s="28">
        <f t="shared" si="0"/>
        <v>0</v>
      </c>
      <c r="T11" s="18"/>
      <c r="U11" s="18"/>
      <c r="V11" s="18"/>
    </row>
    <row r="12" spans="1:22" ht="18" customHeight="1" thickBot="1" x14ac:dyDescent="0.25">
      <c r="A12" s="277" t="s">
        <v>26</v>
      </c>
      <c r="B12" s="9" t="s">
        <v>48</v>
      </c>
      <c r="C12" s="10">
        <v>560</v>
      </c>
      <c r="D12" s="10">
        <v>665</v>
      </c>
      <c r="E12" s="10">
        <v>1149</v>
      </c>
      <c r="F12" s="11">
        <f>SUM(C12:E12)</f>
        <v>2374</v>
      </c>
      <c r="G12" s="12">
        <v>228</v>
      </c>
      <c r="H12" s="10">
        <v>177</v>
      </c>
      <c r="I12" s="10">
        <v>60</v>
      </c>
      <c r="J12" s="13">
        <f>SUM(G12:I12)</f>
        <v>465</v>
      </c>
      <c r="K12" s="14">
        <f>F12+J12</f>
        <v>2839</v>
      </c>
      <c r="L12" s="15">
        <v>18</v>
      </c>
      <c r="M12" s="16">
        <v>226</v>
      </c>
      <c r="N12" s="17">
        <v>26</v>
      </c>
      <c r="O12" s="10">
        <v>2478</v>
      </c>
      <c r="P12" s="10">
        <v>134732</v>
      </c>
      <c r="Q12" s="10">
        <v>296</v>
      </c>
      <c r="R12" s="10">
        <v>15476</v>
      </c>
      <c r="S12" s="15">
        <v>20</v>
      </c>
      <c r="T12" s="18"/>
      <c r="U12" s="18"/>
      <c r="V12" s="18"/>
    </row>
    <row r="13" spans="1:22" ht="18" customHeight="1" thickBot="1" x14ac:dyDescent="0.25">
      <c r="A13" s="277"/>
      <c r="B13" s="19" t="s">
        <v>47</v>
      </c>
      <c r="C13" s="11">
        <v>824</v>
      </c>
      <c r="D13" s="11">
        <v>1280</v>
      </c>
      <c r="E13" s="11">
        <v>2106</v>
      </c>
      <c r="F13" s="11">
        <f>SUM(C13:E13)</f>
        <v>4210</v>
      </c>
      <c r="G13" s="20">
        <v>353</v>
      </c>
      <c r="H13" s="11">
        <v>402</v>
      </c>
      <c r="I13" s="11">
        <v>437</v>
      </c>
      <c r="J13" s="13">
        <f>SUM(G13:I13)</f>
        <v>1192</v>
      </c>
      <c r="K13" s="14">
        <f>F13+J13</f>
        <v>5402</v>
      </c>
      <c r="L13" s="21">
        <v>37</v>
      </c>
      <c r="M13" s="22">
        <v>173</v>
      </c>
      <c r="N13" s="23">
        <v>36</v>
      </c>
      <c r="O13" s="11">
        <v>4657</v>
      </c>
      <c r="P13" s="11">
        <v>143244</v>
      </c>
      <c r="Q13" s="11">
        <v>665</v>
      </c>
      <c r="R13" s="11">
        <v>22444</v>
      </c>
      <c r="S13" s="21">
        <v>51</v>
      </c>
      <c r="T13" s="18"/>
      <c r="U13" s="18"/>
      <c r="V13" s="18"/>
    </row>
    <row r="14" spans="1:22" ht="18" customHeight="1" x14ac:dyDescent="0.2">
      <c r="A14" s="277"/>
      <c r="B14" s="19" t="s">
        <v>49</v>
      </c>
      <c r="C14" s="11">
        <v>788</v>
      </c>
      <c r="D14" s="11">
        <v>872</v>
      </c>
      <c r="E14" s="11">
        <v>1876</v>
      </c>
      <c r="F14" s="11">
        <f>SUM(C14:E14)</f>
        <v>3536</v>
      </c>
      <c r="G14" s="20">
        <v>245</v>
      </c>
      <c r="H14" s="11">
        <v>192</v>
      </c>
      <c r="I14" s="11">
        <v>258</v>
      </c>
      <c r="J14" s="13">
        <f>SUM(G14:I14)</f>
        <v>695</v>
      </c>
      <c r="K14" s="14">
        <f>F14+J14</f>
        <v>4231</v>
      </c>
      <c r="L14" s="21">
        <v>21</v>
      </c>
      <c r="M14" s="22">
        <v>225</v>
      </c>
      <c r="N14" s="23">
        <v>26</v>
      </c>
      <c r="O14" s="11">
        <v>3306</v>
      </c>
      <c r="P14" s="11">
        <v>63932</v>
      </c>
      <c r="Q14" s="11">
        <v>843</v>
      </c>
      <c r="R14" s="11">
        <v>18399</v>
      </c>
      <c r="S14" s="21">
        <v>19</v>
      </c>
      <c r="T14" s="18"/>
      <c r="U14" s="18"/>
      <c r="V14" s="18"/>
    </row>
    <row r="15" spans="1:22" ht="18" customHeight="1" x14ac:dyDescent="0.2">
      <c r="A15" s="277"/>
      <c r="B15" s="24" t="s">
        <v>35</v>
      </c>
      <c r="C15" s="25">
        <f t="shared" ref="C15:S15" si="1">SUM(C12:C14)</f>
        <v>2172</v>
      </c>
      <c r="D15" s="25">
        <f t="shared" si="1"/>
        <v>2817</v>
      </c>
      <c r="E15" s="25">
        <f t="shared" si="1"/>
        <v>5131</v>
      </c>
      <c r="F15" s="25">
        <f t="shared" si="1"/>
        <v>10120</v>
      </c>
      <c r="G15" s="26">
        <f t="shared" si="1"/>
        <v>826</v>
      </c>
      <c r="H15" s="25">
        <f t="shared" si="1"/>
        <v>771</v>
      </c>
      <c r="I15" s="25">
        <f t="shared" si="1"/>
        <v>755</v>
      </c>
      <c r="J15" s="27">
        <f t="shared" si="1"/>
        <v>2352</v>
      </c>
      <c r="K15" s="25">
        <f t="shared" si="1"/>
        <v>12472</v>
      </c>
      <c r="L15" s="28">
        <f t="shared" si="1"/>
        <v>76</v>
      </c>
      <c r="M15" s="29">
        <f t="shared" si="1"/>
        <v>624</v>
      </c>
      <c r="N15" s="30">
        <f t="shared" si="1"/>
        <v>88</v>
      </c>
      <c r="O15" s="29">
        <f t="shared" si="1"/>
        <v>10441</v>
      </c>
      <c r="P15" s="25">
        <f t="shared" si="1"/>
        <v>341908</v>
      </c>
      <c r="Q15" s="25">
        <f t="shared" si="1"/>
        <v>1804</v>
      </c>
      <c r="R15" s="25">
        <f t="shared" si="1"/>
        <v>56319</v>
      </c>
      <c r="S15" s="28">
        <f t="shared" si="1"/>
        <v>90</v>
      </c>
      <c r="T15" s="18"/>
      <c r="U15" s="18"/>
      <c r="V15" s="18"/>
    </row>
    <row r="16" spans="1:22" ht="18" customHeight="1" x14ac:dyDescent="0.2">
      <c r="A16" s="278" t="s">
        <v>27</v>
      </c>
      <c r="B16" s="19" t="s">
        <v>48</v>
      </c>
      <c r="C16" s="11">
        <v>6610</v>
      </c>
      <c r="D16" s="11">
        <v>15500</v>
      </c>
      <c r="E16" s="11">
        <v>13921</v>
      </c>
      <c r="F16" s="11">
        <f>SUM(C16:E16)</f>
        <v>36031</v>
      </c>
      <c r="G16" s="20">
        <v>89</v>
      </c>
      <c r="H16" s="11">
        <v>17</v>
      </c>
      <c r="I16" s="11">
        <v>27</v>
      </c>
      <c r="J16" s="13">
        <f>SUM(G16:I16)</f>
        <v>133</v>
      </c>
      <c r="K16" s="14">
        <f>F16+J16</f>
        <v>36164</v>
      </c>
      <c r="L16" s="21">
        <v>0</v>
      </c>
      <c r="M16" s="22">
        <v>2419</v>
      </c>
      <c r="N16" s="23">
        <v>1111</v>
      </c>
      <c r="O16" s="11">
        <v>27447</v>
      </c>
      <c r="P16" s="11">
        <v>454335</v>
      </c>
      <c r="Q16" s="11">
        <v>8167</v>
      </c>
      <c r="R16" s="11">
        <v>127910</v>
      </c>
      <c r="S16" s="21">
        <v>0</v>
      </c>
      <c r="T16" s="18"/>
      <c r="U16" s="18"/>
      <c r="V16" s="18"/>
    </row>
    <row r="17" spans="1:22" ht="18" customHeight="1" x14ac:dyDescent="0.2">
      <c r="A17" s="278"/>
      <c r="B17" s="19" t="s">
        <v>47</v>
      </c>
      <c r="C17" s="11">
        <v>3247</v>
      </c>
      <c r="D17" s="11">
        <v>3905</v>
      </c>
      <c r="E17" s="11">
        <v>22888</v>
      </c>
      <c r="F17" s="11">
        <f>SUM(C17:E17)</f>
        <v>30040</v>
      </c>
      <c r="G17" s="20">
        <v>10</v>
      </c>
      <c r="H17" s="11">
        <v>16</v>
      </c>
      <c r="I17" s="11">
        <v>49</v>
      </c>
      <c r="J17" s="13">
        <f>SUM(G17:I17)</f>
        <v>75</v>
      </c>
      <c r="K17" s="14">
        <f>F17+J17</f>
        <v>30115</v>
      </c>
      <c r="L17" s="21">
        <v>1</v>
      </c>
      <c r="M17" s="22">
        <v>4765</v>
      </c>
      <c r="N17" s="23">
        <v>2012</v>
      </c>
      <c r="O17" s="11">
        <v>21908</v>
      </c>
      <c r="P17" s="11">
        <v>313605</v>
      </c>
      <c r="Q17" s="11">
        <v>8253</v>
      </c>
      <c r="R17" s="11">
        <v>116200</v>
      </c>
      <c r="S17" s="21">
        <v>0</v>
      </c>
      <c r="T17" s="18"/>
      <c r="U17" s="18"/>
      <c r="V17" s="18"/>
    </row>
    <row r="18" spans="1:22" ht="18" customHeight="1" x14ac:dyDescent="0.2">
      <c r="A18" s="278"/>
      <c r="B18" s="19" t="s">
        <v>46</v>
      </c>
      <c r="C18" s="11">
        <v>2964</v>
      </c>
      <c r="D18" s="11">
        <v>3156</v>
      </c>
      <c r="E18" s="11">
        <v>24114</v>
      </c>
      <c r="F18" s="11">
        <f>SUM(C18:E18)</f>
        <v>30234</v>
      </c>
      <c r="G18" s="20">
        <v>37</v>
      </c>
      <c r="H18" s="11">
        <v>3</v>
      </c>
      <c r="I18" s="11">
        <v>21</v>
      </c>
      <c r="J18" s="13">
        <f>SUM(G18:I18)</f>
        <v>61</v>
      </c>
      <c r="K18" s="14">
        <f>F18+J18</f>
        <v>30295</v>
      </c>
      <c r="L18" s="21">
        <v>10</v>
      </c>
      <c r="M18" s="22">
        <v>5729</v>
      </c>
      <c r="N18" s="23">
        <v>1100</v>
      </c>
      <c r="O18" s="11">
        <v>17405</v>
      </c>
      <c r="P18" s="11">
        <v>171465</v>
      </c>
      <c r="Q18" s="11">
        <v>12649</v>
      </c>
      <c r="R18" s="11">
        <v>123366</v>
      </c>
      <c r="S18" s="21">
        <v>0</v>
      </c>
      <c r="T18" s="18"/>
      <c r="U18" s="18"/>
      <c r="V18" s="18"/>
    </row>
    <row r="19" spans="1:22" ht="18" customHeight="1" thickBot="1" x14ac:dyDescent="0.25">
      <c r="A19" s="278"/>
      <c r="B19" s="24" t="s">
        <v>35</v>
      </c>
      <c r="C19" s="11">
        <f t="shared" ref="C19:S19" si="2">SUM(C16:C18)</f>
        <v>12821</v>
      </c>
      <c r="D19" s="11">
        <f t="shared" si="2"/>
        <v>22561</v>
      </c>
      <c r="E19" s="11">
        <f t="shared" si="2"/>
        <v>60923</v>
      </c>
      <c r="F19" s="11">
        <f t="shared" si="2"/>
        <v>96305</v>
      </c>
      <c r="G19" s="20">
        <f t="shared" si="2"/>
        <v>136</v>
      </c>
      <c r="H19" s="11">
        <f t="shared" si="2"/>
        <v>36</v>
      </c>
      <c r="I19" s="11">
        <f t="shared" si="2"/>
        <v>97</v>
      </c>
      <c r="J19" s="13">
        <f t="shared" si="2"/>
        <v>269</v>
      </c>
      <c r="K19" s="11">
        <f t="shared" si="2"/>
        <v>96574</v>
      </c>
      <c r="L19" s="21">
        <f t="shared" si="2"/>
        <v>11</v>
      </c>
      <c r="M19" s="29">
        <f t="shared" si="2"/>
        <v>12913</v>
      </c>
      <c r="N19" s="30">
        <f t="shared" si="2"/>
        <v>4223</v>
      </c>
      <c r="O19" s="29">
        <f t="shared" si="2"/>
        <v>66760</v>
      </c>
      <c r="P19" s="25">
        <f t="shared" si="2"/>
        <v>939405</v>
      </c>
      <c r="Q19" s="11">
        <f t="shared" si="2"/>
        <v>29069</v>
      </c>
      <c r="R19" s="11">
        <f t="shared" si="2"/>
        <v>367476</v>
      </c>
      <c r="S19" s="21">
        <f t="shared" si="2"/>
        <v>0</v>
      </c>
      <c r="T19" s="18"/>
      <c r="U19" s="18"/>
      <c r="V19" s="18"/>
    </row>
    <row r="20" spans="1:22" ht="18" customHeight="1" thickBot="1" x14ac:dyDescent="0.25">
      <c r="A20" s="279" t="s">
        <v>28</v>
      </c>
      <c r="B20" s="9" t="s">
        <v>43</v>
      </c>
      <c r="C20" s="10">
        <v>334</v>
      </c>
      <c r="D20" s="10">
        <v>253</v>
      </c>
      <c r="E20" s="10">
        <v>290</v>
      </c>
      <c r="F20" s="11">
        <f>SUM(C20:E20)</f>
        <v>877</v>
      </c>
      <c r="G20" s="12">
        <v>90</v>
      </c>
      <c r="H20" s="10">
        <v>77</v>
      </c>
      <c r="I20" s="10">
        <v>12</v>
      </c>
      <c r="J20" s="13">
        <f>SUM(G20:I20)</f>
        <v>179</v>
      </c>
      <c r="K20" s="14">
        <f>F20+J20</f>
        <v>1056</v>
      </c>
      <c r="L20" s="15">
        <v>7</v>
      </c>
      <c r="M20" s="16">
        <v>34</v>
      </c>
      <c r="N20" s="17">
        <v>1</v>
      </c>
      <c r="O20" s="10">
        <v>914</v>
      </c>
      <c r="P20" s="10">
        <v>21920</v>
      </c>
      <c r="Q20" s="10">
        <v>86</v>
      </c>
      <c r="R20" s="10">
        <v>2100</v>
      </c>
      <c r="S20" s="15">
        <v>7</v>
      </c>
      <c r="T20" s="18"/>
      <c r="U20" s="18"/>
      <c r="V20" s="18"/>
    </row>
    <row r="21" spans="1:22" ht="18" customHeight="1" x14ac:dyDescent="0.2">
      <c r="A21" s="279"/>
      <c r="B21" s="19" t="s">
        <v>44</v>
      </c>
      <c r="C21" s="11">
        <v>501</v>
      </c>
      <c r="D21" s="11">
        <v>201</v>
      </c>
      <c r="E21" s="11">
        <v>727</v>
      </c>
      <c r="F21" s="11">
        <f>SUM(C21:E21)</f>
        <v>1429</v>
      </c>
      <c r="G21" s="20">
        <v>116</v>
      </c>
      <c r="H21" s="11">
        <v>52</v>
      </c>
      <c r="I21" s="11">
        <v>89</v>
      </c>
      <c r="J21" s="13">
        <f>SUM(G21:I21)</f>
        <v>257</v>
      </c>
      <c r="K21" s="14">
        <f>F21+J21</f>
        <v>1686</v>
      </c>
      <c r="L21" s="21">
        <v>25</v>
      </c>
      <c r="M21" s="22">
        <v>123</v>
      </c>
      <c r="N21" s="23">
        <v>4</v>
      </c>
      <c r="O21" s="11">
        <v>1437</v>
      </c>
      <c r="P21" s="11">
        <v>22690</v>
      </c>
      <c r="Q21" s="11">
        <v>186</v>
      </c>
      <c r="R21" s="11">
        <v>3400</v>
      </c>
      <c r="S21" s="21">
        <v>25</v>
      </c>
      <c r="T21" s="18"/>
      <c r="U21" s="18"/>
      <c r="V21" s="18"/>
    </row>
    <row r="22" spans="1:22" ht="18" customHeight="1" x14ac:dyDescent="0.2">
      <c r="A22" s="279"/>
      <c r="B22" s="19" t="s">
        <v>45</v>
      </c>
      <c r="C22" s="11">
        <v>361</v>
      </c>
      <c r="D22" s="11">
        <v>98</v>
      </c>
      <c r="E22" s="11">
        <v>669</v>
      </c>
      <c r="F22" s="11">
        <f>SUM(C22:E22)</f>
        <v>1128</v>
      </c>
      <c r="G22" s="20">
        <v>55</v>
      </c>
      <c r="H22" s="11">
        <v>23</v>
      </c>
      <c r="I22" s="11">
        <v>54</v>
      </c>
      <c r="J22" s="13">
        <f>SUM(G22:I22)</f>
        <v>132</v>
      </c>
      <c r="K22" s="14">
        <f>F22+J22</f>
        <v>1260</v>
      </c>
      <c r="L22" s="21">
        <v>0</v>
      </c>
      <c r="M22" s="22">
        <v>109</v>
      </c>
      <c r="N22" s="23">
        <v>1</v>
      </c>
      <c r="O22" s="11">
        <v>1009</v>
      </c>
      <c r="P22" s="11">
        <v>11135</v>
      </c>
      <c r="Q22" s="11">
        <v>186</v>
      </c>
      <c r="R22" s="11">
        <v>2058</v>
      </c>
      <c r="S22" s="21">
        <v>0</v>
      </c>
      <c r="T22" s="18"/>
      <c r="U22" s="18"/>
      <c r="V22" s="18"/>
    </row>
    <row r="23" spans="1:22" ht="18" customHeight="1" x14ac:dyDescent="0.2">
      <c r="A23" s="279"/>
      <c r="B23" s="24" t="s">
        <v>35</v>
      </c>
      <c r="C23" s="25">
        <f t="shared" ref="C23:S23" si="3">SUM(C20:C22)</f>
        <v>1196</v>
      </c>
      <c r="D23" s="25">
        <f t="shared" si="3"/>
        <v>552</v>
      </c>
      <c r="E23" s="25">
        <f t="shared" si="3"/>
        <v>1686</v>
      </c>
      <c r="F23" s="27">
        <f t="shared" si="3"/>
        <v>3434</v>
      </c>
      <c r="G23" s="26">
        <f t="shared" si="3"/>
        <v>261</v>
      </c>
      <c r="H23" s="25">
        <f t="shared" si="3"/>
        <v>152</v>
      </c>
      <c r="I23" s="25">
        <f t="shared" si="3"/>
        <v>155</v>
      </c>
      <c r="J23" s="27">
        <f t="shared" si="3"/>
        <v>568</v>
      </c>
      <c r="K23" s="25">
        <f t="shared" si="3"/>
        <v>4002</v>
      </c>
      <c r="L23" s="28">
        <f t="shared" si="3"/>
        <v>32</v>
      </c>
      <c r="M23" s="29">
        <f t="shared" si="3"/>
        <v>266</v>
      </c>
      <c r="N23" s="30">
        <f t="shared" si="3"/>
        <v>6</v>
      </c>
      <c r="O23" s="29">
        <f t="shared" si="3"/>
        <v>3360</v>
      </c>
      <c r="P23" s="25">
        <f t="shared" si="3"/>
        <v>55745</v>
      </c>
      <c r="Q23" s="25">
        <f t="shared" si="3"/>
        <v>458</v>
      </c>
      <c r="R23" s="25">
        <f t="shared" si="3"/>
        <v>7558</v>
      </c>
      <c r="S23" s="28">
        <f t="shared" si="3"/>
        <v>32</v>
      </c>
      <c r="T23" s="18"/>
      <c r="U23" s="18"/>
      <c r="V23" s="18"/>
    </row>
    <row r="24" spans="1:22" ht="18" customHeight="1" x14ac:dyDescent="0.2">
      <c r="A24" s="279" t="s">
        <v>29</v>
      </c>
      <c r="B24" s="9" t="s">
        <v>39</v>
      </c>
      <c r="C24" s="10">
        <v>3075</v>
      </c>
      <c r="D24" s="10">
        <v>3674</v>
      </c>
      <c r="E24" s="10">
        <v>18812</v>
      </c>
      <c r="F24" s="11">
        <f>SUM(C24:E24)</f>
        <v>25561</v>
      </c>
      <c r="G24" s="12">
        <v>798</v>
      </c>
      <c r="H24" s="10">
        <v>3099</v>
      </c>
      <c r="I24" s="10">
        <v>255</v>
      </c>
      <c r="J24" s="13">
        <f>SUM(G24:I24)</f>
        <v>4152</v>
      </c>
      <c r="K24" s="14">
        <f>F24+J24</f>
        <v>29713</v>
      </c>
      <c r="L24" s="15">
        <v>112</v>
      </c>
      <c r="M24" s="16">
        <v>343</v>
      </c>
      <c r="N24" s="17">
        <v>114</v>
      </c>
      <c r="O24" s="10">
        <v>26630</v>
      </c>
      <c r="P24" s="10">
        <v>2054296</v>
      </c>
      <c r="Q24" s="10">
        <v>5458</v>
      </c>
      <c r="R24" s="10">
        <v>163080</v>
      </c>
      <c r="S24" s="15">
        <v>42</v>
      </c>
      <c r="T24" s="18"/>
      <c r="U24" s="18"/>
      <c r="V24" s="18"/>
    </row>
    <row r="25" spans="1:22" ht="18" customHeight="1" x14ac:dyDescent="0.2">
      <c r="A25" s="279"/>
      <c r="B25" s="19" t="s">
        <v>40</v>
      </c>
      <c r="C25" s="11">
        <v>3595</v>
      </c>
      <c r="D25" s="11">
        <v>5470</v>
      </c>
      <c r="E25" s="11">
        <v>16537</v>
      </c>
      <c r="F25" s="11">
        <f>SUM(C25:E25)</f>
        <v>25602</v>
      </c>
      <c r="G25" s="20">
        <v>729</v>
      </c>
      <c r="H25" s="11">
        <v>2473</v>
      </c>
      <c r="I25" s="11">
        <v>394</v>
      </c>
      <c r="J25" s="13">
        <f>SUM(G25:I25)</f>
        <v>3596</v>
      </c>
      <c r="K25" s="14">
        <f>F25+J25</f>
        <v>29198</v>
      </c>
      <c r="L25" s="21">
        <v>487</v>
      </c>
      <c r="M25" s="22">
        <v>491</v>
      </c>
      <c r="N25" s="23">
        <v>146</v>
      </c>
      <c r="O25" s="11">
        <v>24398</v>
      </c>
      <c r="P25" s="11">
        <v>1663253</v>
      </c>
      <c r="Q25" s="11">
        <v>9222</v>
      </c>
      <c r="R25" s="11">
        <v>258549</v>
      </c>
      <c r="S25" s="21">
        <v>119</v>
      </c>
      <c r="T25" s="18"/>
      <c r="U25" s="18"/>
      <c r="V25" s="18"/>
    </row>
    <row r="26" spans="1:22" ht="23.25" customHeight="1" x14ac:dyDescent="0.2">
      <c r="A26" s="279"/>
      <c r="B26" s="19" t="s">
        <v>41</v>
      </c>
      <c r="C26" s="11">
        <v>9375</v>
      </c>
      <c r="D26" s="11">
        <v>9421</v>
      </c>
      <c r="E26" s="11">
        <v>46148</v>
      </c>
      <c r="F26" s="11">
        <f>SUM(C26:E26)</f>
        <v>64944</v>
      </c>
      <c r="G26" s="20">
        <v>1206</v>
      </c>
      <c r="H26" s="11">
        <v>2513</v>
      </c>
      <c r="I26" s="11">
        <v>690</v>
      </c>
      <c r="J26" s="13">
        <f>SUM(G26:I26)</f>
        <v>4409</v>
      </c>
      <c r="K26" s="14">
        <f>F26+J26</f>
        <v>69353</v>
      </c>
      <c r="L26" s="21">
        <v>2314</v>
      </c>
      <c r="M26" s="22">
        <v>1199</v>
      </c>
      <c r="N26" s="23">
        <v>274</v>
      </c>
      <c r="O26" s="11">
        <v>46986</v>
      </c>
      <c r="P26" s="11">
        <v>1694682</v>
      </c>
      <c r="Q26" s="11">
        <v>26439</v>
      </c>
      <c r="R26" s="11">
        <v>730937</v>
      </c>
      <c r="S26" s="21">
        <v>486</v>
      </c>
      <c r="T26" s="18"/>
      <c r="U26" s="18"/>
      <c r="V26" s="18"/>
    </row>
    <row r="27" spans="1:22" ht="18" customHeight="1" x14ac:dyDescent="0.2">
      <c r="A27" s="279"/>
      <c r="B27" s="19" t="s">
        <v>42</v>
      </c>
      <c r="C27" s="11">
        <v>4511</v>
      </c>
      <c r="D27" s="11">
        <v>3126</v>
      </c>
      <c r="E27" s="11">
        <v>20996</v>
      </c>
      <c r="F27" s="11">
        <f>SUM(C27:E27)</f>
        <v>28633</v>
      </c>
      <c r="G27" s="20">
        <v>643</v>
      </c>
      <c r="H27" s="11">
        <v>1454</v>
      </c>
      <c r="I27" s="11">
        <v>263</v>
      </c>
      <c r="J27" s="13">
        <f>SUM(G27:I27)</f>
        <v>2360</v>
      </c>
      <c r="K27" s="14">
        <f>F27+J27</f>
        <v>30993</v>
      </c>
      <c r="L27" s="21">
        <v>1362</v>
      </c>
      <c r="M27" s="22">
        <v>1570</v>
      </c>
      <c r="N27" s="23">
        <v>137</v>
      </c>
      <c r="O27" s="11">
        <v>17210</v>
      </c>
      <c r="P27" s="11">
        <v>278557</v>
      </c>
      <c r="Q27" s="11">
        <v>12863</v>
      </c>
      <c r="R27" s="11">
        <v>185174</v>
      </c>
      <c r="S27" s="21">
        <v>792</v>
      </c>
      <c r="T27" s="18"/>
      <c r="U27" s="18"/>
      <c r="V27" s="18"/>
    </row>
    <row r="28" spans="1:22" ht="18" customHeight="1" x14ac:dyDescent="0.2">
      <c r="A28" s="279"/>
      <c r="B28" s="24" t="s">
        <v>35</v>
      </c>
      <c r="C28" s="11">
        <f t="shared" ref="C28:S28" si="4">SUM(C24:C27)</f>
        <v>20556</v>
      </c>
      <c r="D28" s="11">
        <f t="shared" si="4"/>
        <v>21691</v>
      </c>
      <c r="E28" s="11">
        <f t="shared" si="4"/>
        <v>102493</v>
      </c>
      <c r="F28" s="11">
        <f t="shared" si="4"/>
        <v>144740</v>
      </c>
      <c r="G28" s="26">
        <f t="shared" si="4"/>
        <v>3376</v>
      </c>
      <c r="H28" s="25">
        <f t="shared" si="4"/>
        <v>9539</v>
      </c>
      <c r="I28" s="25">
        <f t="shared" si="4"/>
        <v>1602</v>
      </c>
      <c r="J28" s="27">
        <f t="shared" si="4"/>
        <v>14517</v>
      </c>
      <c r="K28" s="11">
        <f t="shared" si="4"/>
        <v>159257</v>
      </c>
      <c r="L28" s="21">
        <f t="shared" si="4"/>
        <v>4275</v>
      </c>
      <c r="M28" s="29">
        <f t="shared" si="4"/>
        <v>3603</v>
      </c>
      <c r="N28" s="30">
        <f t="shared" si="4"/>
        <v>671</v>
      </c>
      <c r="O28" s="29">
        <f t="shared" si="4"/>
        <v>115224</v>
      </c>
      <c r="P28" s="25">
        <f t="shared" si="4"/>
        <v>5690788</v>
      </c>
      <c r="Q28" s="11">
        <f t="shared" si="4"/>
        <v>53982</v>
      </c>
      <c r="R28" s="11">
        <f t="shared" si="4"/>
        <v>1337740</v>
      </c>
      <c r="S28" s="21">
        <f t="shared" si="4"/>
        <v>1439</v>
      </c>
      <c r="T28" s="18"/>
      <c r="U28" s="18"/>
      <c r="V28" s="18"/>
    </row>
    <row r="29" spans="1:22" ht="18" customHeight="1" x14ac:dyDescent="0.2">
      <c r="A29" s="273" t="s">
        <v>31</v>
      </c>
      <c r="B29" s="273"/>
      <c r="C29" s="10">
        <v>9298</v>
      </c>
      <c r="D29" s="10">
        <v>18799</v>
      </c>
      <c r="E29" s="10">
        <v>56966</v>
      </c>
      <c r="F29" s="10">
        <v>85063</v>
      </c>
      <c r="G29" s="274" t="s">
        <v>1</v>
      </c>
      <c r="H29" s="275" t="s">
        <v>1</v>
      </c>
      <c r="I29" s="275" t="s">
        <v>1</v>
      </c>
      <c r="J29" s="276" t="s">
        <v>1</v>
      </c>
      <c r="K29" s="10">
        <f>SUM(C29:E29)</f>
        <v>85063</v>
      </c>
      <c r="L29" s="15">
        <v>28386</v>
      </c>
      <c r="M29" s="16">
        <v>22966</v>
      </c>
      <c r="N29" s="17">
        <v>4299</v>
      </c>
      <c r="O29" s="10">
        <v>18464</v>
      </c>
      <c r="P29" s="269" t="s">
        <v>1</v>
      </c>
      <c r="Q29" s="10">
        <v>55142</v>
      </c>
      <c r="R29" s="269" t="s">
        <v>1</v>
      </c>
      <c r="S29" s="15">
        <v>27368</v>
      </c>
      <c r="T29" s="18"/>
      <c r="U29" s="18"/>
      <c r="V29" s="18"/>
    </row>
    <row r="30" spans="1:22" ht="24.75" customHeight="1" x14ac:dyDescent="0.2">
      <c r="A30" s="270" t="s">
        <v>32</v>
      </c>
      <c r="B30" s="270"/>
      <c r="C30" s="11">
        <v>56060</v>
      </c>
      <c r="D30" s="11">
        <v>62130</v>
      </c>
      <c r="E30" s="11">
        <v>210387</v>
      </c>
      <c r="F30" s="11">
        <v>328577</v>
      </c>
      <c r="G30" s="274"/>
      <c r="H30" s="275"/>
      <c r="I30" s="275"/>
      <c r="J30" s="276"/>
      <c r="K30" s="11">
        <f>SUM(C30:E30)</f>
        <v>328577</v>
      </c>
      <c r="L30" s="21">
        <v>781</v>
      </c>
      <c r="M30" s="22">
        <v>36157</v>
      </c>
      <c r="N30" s="23">
        <v>5017</v>
      </c>
      <c r="O30" s="11">
        <v>76131</v>
      </c>
      <c r="P30" s="269"/>
      <c r="Q30" s="11">
        <v>199217</v>
      </c>
      <c r="R30" s="269"/>
      <c r="S30" s="21">
        <v>30496</v>
      </c>
      <c r="T30" s="18"/>
      <c r="U30" s="18"/>
      <c r="V30" s="18"/>
    </row>
    <row r="31" spans="1:22" ht="18" customHeight="1" x14ac:dyDescent="0.2">
      <c r="A31" s="271" t="s">
        <v>33</v>
      </c>
      <c r="B31" s="271"/>
      <c r="C31" s="11">
        <v>318</v>
      </c>
      <c r="D31" s="11">
        <v>1037</v>
      </c>
      <c r="E31" s="11">
        <v>1419</v>
      </c>
      <c r="F31" s="11">
        <v>2774</v>
      </c>
      <c r="G31" s="274"/>
      <c r="H31" s="275"/>
      <c r="I31" s="275"/>
      <c r="J31" s="276"/>
      <c r="K31" s="11">
        <f>SUM(C31:E31)</f>
        <v>2774</v>
      </c>
      <c r="L31" s="21">
        <v>0</v>
      </c>
      <c r="M31" s="22">
        <v>691</v>
      </c>
      <c r="N31" s="23">
        <v>38</v>
      </c>
      <c r="O31" s="11">
        <v>1350</v>
      </c>
      <c r="P31" s="269"/>
      <c r="Q31" s="11">
        <v>788</v>
      </c>
      <c r="R31" s="269"/>
      <c r="S31" s="21">
        <v>0</v>
      </c>
      <c r="T31" s="18"/>
      <c r="U31" s="18"/>
      <c r="V31" s="18"/>
    </row>
    <row r="32" spans="1:22" ht="18" customHeight="1" x14ac:dyDescent="0.2">
      <c r="A32" s="272" t="s">
        <v>30</v>
      </c>
      <c r="B32" s="272"/>
      <c r="C32" s="25">
        <v>23723</v>
      </c>
      <c r="D32" s="25">
        <v>21867</v>
      </c>
      <c r="E32" s="25">
        <v>22769</v>
      </c>
      <c r="F32" s="25">
        <v>68359</v>
      </c>
      <c r="G32" s="274"/>
      <c r="H32" s="275"/>
      <c r="I32" s="275"/>
      <c r="J32" s="276"/>
      <c r="K32" s="25">
        <f>SUM(C32:E32)</f>
        <v>68359</v>
      </c>
      <c r="L32" s="28">
        <v>40</v>
      </c>
      <c r="M32" s="29">
        <v>5754</v>
      </c>
      <c r="N32" s="30">
        <v>0</v>
      </c>
      <c r="O32" s="25">
        <v>26532</v>
      </c>
      <c r="P32" s="269"/>
      <c r="Q32" s="25">
        <v>26982</v>
      </c>
      <c r="R32" s="269"/>
      <c r="S32" s="28">
        <v>800</v>
      </c>
      <c r="T32" s="18"/>
      <c r="U32" s="18"/>
      <c r="V32" s="18"/>
    </row>
  </sheetData>
  <mergeCells count="36">
    <mergeCell ref="A1:S1"/>
    <mergeCell ref="A2:S2"/>
    <mergeCell ref="A4:B7"/>
    <mergeCell ref="C4:K4"/>
    <mergeCell ref="L4:L7"/>
    <mergeCell ref="M4:N4"/>
    <mergeCell ref="O4:R4"/>
    <mergeCell ref="S4:S6"/>
    <mergeCell ref="C5:F5"/>
    <mergeCell ref="G5:J5"/>
    <mergeCell ref="K5:K7"/>
    <mergeCell ref="M5:M6"/>
    <mergeCell ref="N5:N6"/>
    <mergeCell ref="O5:P6"/>
    <mergeCell ref="Q5:R6"/>
    <mergeCell ref="C6:D6"/>
    <mergeCell ref="E6:E7"/>
    <mergeCell ref="F6:F7"/>
    <mergeCell ref="G6:H6"/>
    <mergeCell ref="I6:I7"/>
    <mergeCell ref="J6:J7"/>
    <mergeCell ref="A8:A11"/>
    <mergeCell ref="A12:A15"/>
    <mergeCell ref="A16:A19"/>
    <mergeCell ref="A20:A23"/>
    <mergeCell ref="A24:A28"/>
    <mergeCell ref="P29:P32"/>
    <mergeCell ref="R29:R32"/>
    <mergeCell ref="A30:B30"/>
    <mergeCell ref="A31:B31"/>
    <mergeCell ref="A32:B32"/>
    <mergeCell ref="A29:B29"/>
    <mergeCell ref="G29:G32"/>
    <mergeCell ref="H29:H32"/>
    <mergeCell ref="I29:I32"/>
    <mergeCell ref="J29:J32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66"/>
  </sheetPr>
  <dimension ref="A1:IW32"/>
  <sheetViews>
    <sheetView view="pageBreakPreview" zoomScaleNormal="80" workbookViewId="0">
      <selection activeCell="A4" sqref="A4:B32"/>
    </sheetView>
  </sheetViews>
  <sheetFormatPr defaultRowHeight="12.75" x14ac:dyDescent="0.2"/>
  <cols>
    <col min="1" max="1" width="9.125" style="1" customWidth="1"/>
    <col min="2" max="2" width="7.5" style="1" customWidth="1"/>
    <col min="3" max="11" width="10.625" style="1" customWidth="1"/>
    <col min="12" max="12" width="7.375" style="1" customWidth="1"/>
    <col min="13" max="14" width="8.625" style="1" customWidth="1"/>
    <col min="15" max="18" width="8.5" style="1" customWidth="1"/>
    <col min="19" max="254" width="7.5" style="1" customWidth="1"/>
    <col min="255" max="257" width="8" style="1" customWidth="1"/>
    <col min="258" max="1025" width="8" customWidth="1"/>
  </cols>
  <sheetData>
    <row r="1" spans="1:22" ht="18" customHeight="1" x14ac:dyDescent="0.2">
      <c r="A1" s="283" t="s">
        <v>78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</row>
    <row r="2" spans="1:22" ht="18" customHeight="1" x14ac:dyDescent="0.2">
      <c r="A2" s="283" t="s">
        <v>81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</row>
    <row r="3" spans="1:22" ht="18" customHeight="1" thickBot="1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2" ht="18" customHeight="1" thickBot="1" x14ac:dyDescent="0.25">
      <c r="A4" s="284" t="s">
        <v>38</v>
      </c>
      <c r="B4" s="284"/>
      <c r="C4" s="285" t="s">
        <v>52</v>
      </c>
      <c r="D4" s="285"/>
      <c r="E4" s="285"/>
      <c r="F4" s="285"/>
      <c r="G4" s="285"/>
      <c r="H4" s="285"/>
      <c r="I4" s="285"/>
      <c r="J4" s="285"/>
      <c r="K4" s="285"/>
      <c r="L4" s="286" t="s">
        <v>34</v>
      </c>
      <c r="M4" s="286" t="s">
        <v>58</v>
      </c>
      <c r="N4" s="286"/>
      <c r="O4" s="287" t="s">
        <v>70</v>
      </c>
      <c r="P4" s="287"/>
      <c r="Q4" s="287"/>
      <c r="R4" s="287"/>
      <c r="S4" s="286" t="s">
        <v>54</v>
      </c>
    </row>
    <row r="5" spans="1:22" ht="18" customHeight="1" thickTop="1" thickBot="1" x14ac:dyDescent="0.25">
      <c r="A5" s="284"/>
      <c r="B5" s="284"/>
      <c r="C5" s="280" t="s">
        <v>67</v>
      </c>
      <c r="D5" s="280"/>
      <c r="E5" s="280"/>
      <c r="F5" s="280"/>
      <c r="G5" s="288" t="s">
        <v>36</v>
      </c>
      <c r="H5" s="288"/>
      <c r="I5" s="288"/>
      <c r="J5" s="288"/>
      <c r="K5" s="280" t="s">
        <v>35</v>
      </c>
      <c r="L5" s="286"/>
      <c r="M5" s="289" t="s">
        <v>35</v>
      </c>
      <c r="N5" s="290" t="s">
        <v>53</v>
      </c>
      <c r="O5" s="291" t="s">
        <v>69</v>
      </c>
      <c r="P5" s="291"/>
      <c r="Q5" s="291" t="s">
        <v>63</v>
      </c>
      <c r="R5" s="291"/>
      <c r="S5" s="286"/>
    </row>
    <row r="6" spans="1:22" ht="18" customHeight="1" thickBot="1" x14ac:dyDescent="0.25">
      <c r="A6" s="284"/>
      <c r="B6" s="284"/>
      <c r="C6" s="280" t="s">
        <v>65</v>
      </c>
      <c r="D6" s="280"/>
      <c r="E6" s="280" t="s">
        <v>77</v>
      </c>
      <c r="F6" s="280" t="s">
        <v>35</v>
      </c>
      <c r="G6" s="281" t="s">
        <v>61</v>
      </c>
      <c r="H6" s="281"/>
      <c r="I6" s="280" t="s">
        <v>77</v>
      </c>
      <c r="J6" s="282" t="s">
        <v>35</v>
      </c>
      <c r="K6" s="280"/>
      <c r="L6" s="286"/>
      <c r="M6" s="289"/>
      <c r="N6" s="290"/>
      <c r="O6" s="291"/>
      <c r="P6" s="291"/>
      <c r="Q6" s="291"/>
      <c r="R6" s="291"/>
      <c r="S6" s="286"/>
    </row>
    <row r="7" spans="1:22" ht="18" customHeight="1" thickBot="1" x14ac:dyDescent="0.25">
      <c r="A7" s="284"/>
      <c r="B7" s="284"/>
      <c r="C7" s="4" t="s">
        <v>66</v>
      </c>
      <c r="D7" s="4" t="s">
        <v>37</v>
      </c>
      <c r="E7" s="280"/>
      <c r="F7" s="280"/>
      <c r="G7" s="4" t="s">
        <v>66</v>
      </c>
      <c r="H7" s="4" t="s">
        <v>37</v>
      </c>
      <c r="I7" s="280"/>
      <c r="J7" s="282"/>
      <c r="K7" s="280"/>
      <c r="L7" s="286"/>
      <c r="M7" s="268" t="s">
        <v>64</v>
      </c>
      <c r="N7" s="6" t="s">
        <v>64</v>
      </c>
      <c r="O7" s="7" t="s">
        <v>64</v>
      </c>
      <c r="P7" s="7" t="s">
        <v>0</v>
      </c>
      <c r="Q7" s="7" t="s">
        <v>64</v>
      </c>
      <c r="R7" s="7" t="s">
        <v>0</v>
      </c>
      <c r="S7" s="8" t="s">
        <v>64</v>
      </c>
    </row>
    <row r="8" spans="1:22" ht="18" customHeight="1" thickBot="1" x14ac:dyDescent="0.25">
      <c r="A8" s="277" t="s">
        <v>25</v>
      </c>
      <c r="B8" s="9" t="s">
        <v>50</v>
      </c>
      <c r="C8" s="10">
        <v>1828</v>
      </c>
      <c r="D8" s="10">
        <v>4637</v>
      </c>
      <c r="E8" s="10">
        <v>6622</v>
      </c>
      <c r="F8" s="230">
        <f>SUM(C8:E8)</f>
        <v>13087</v>
      </c>
      <c r="G8" s="231">
        <v>174</v>
      </c>
      <c r="H8" s="230">
        <v>214</v>
      </c>
      <c r="I8" s="230">
        <v>127</v>
      </c>
      <c r="J8" s="232">
        <f>SUM(G8:I8)</f>
        <v>515</v>
      </c>
      <c r="K8" s="233">
        <f>F8+J8</f>
        <v>13602</v>
      </c>
      <c r="L8" s="15">
        <v>0</v>
      </c>
      <c r="M8" s="16">
        <v>618</v>
      </c>
      <c r="N8" s="17">
        <v>208</v>
      </c>
      <c r="O8" s="10">
        <v>12901</v>
      </c>
      <c r="P8" s="10">
        <v>1645362</v>
      </c>
      <c r="Q8" s="10">
        <v>618</v>
      </c>
      <c r="R8" s="10">
        <v>63378</v>
      </c>
      <c r="S8" s="15">
        <v>0</v>
      </c>
      <c r="T8" s="18"/>
      <c r="U8" s="18"/>
      <c r="V8" s="18"/>
    </row>
    <row r="9" spans="1:22" ht="18" customHeight="1" thickBot="1" x14ac:dyDescent="0.25">
      <c r="A9" s="277"/>
      <c r="B9" s="19" t="s">
        <v>51</v>
      </c>
      <c r="C9" s="11">
        <v>2670</v>
      </c>
      <c r="D9" s="11">
        <v>4317</v>
      </c>
      <c r="E9" s="11">
        <v>12596</v>
      </c>
      <c r="F9" s="11">
        <f>SUM(C9:E9)</f>
        <v>19583</v>
      </c>
      <c r="G9" s="20">
        <v>191</v>
      </c>
      <c r="H9" s="11">
        <v>227</v>
      </c>
      <c r="I9" s="11">
        <v>259</v>
      </c>
      <c r="J9" s="13">
        <f>SUM(G9:I9)</f>
        <v>677</v>
      </c>
      <c r="K9" s="14">
        <f>F9+J9</f>
        <v>20260</v>
      </c>
      <c r="L9" s="21">
        <v>0</v>
      </c>
      <c r="M9" s="22">
        <v>644</v>
      </c>
      <c r="N9" s="23">
        <v>265</v>
      </c>
      <c r="O9" s="11">
        <v>16775</v>
      </c>
      <c r="P9" s="11">
        <v>1249990</v>
      </c>
      <c r="Q9" s="11">
        <v>3109</v>
      </c>
      <c r="R9" s="11">
        <v>220744</v>
      </c>
      <c r="S9" s="21">
        <v>0</v>
      </c>
      <c r="T9" s="18"/>
      <c r="U9" s="18"/>
      <c r="V9" s="18"/>
    </row>
    <row r="10" spans="1:22" ht="18" customHeight="1" thickBot="1" x14ac:dyDescent="0.25">
      <c r="A10" s="277"/>
      <c r="B10" s="19" t="s">
        <v>49</v>
      </c>
      <c r="C10" s="11">
        <v>2981</v>
      </c>
      <c r="D10" s="11">
        <v>3398</v>
      </c>
      <c r="E10" s="11">
        <v>14577</v>
      </c>
      <c r="F10" s="11">
        <f>SUM(C10:E10)</f>
        <v>20956</v>
      </c>
      <c r="G10" s="20">
        <v>169</v>
      </c>
      <c r="H10" s="11">
        <v>216</v>
      </c>
      <c r="I10" s="11">
        <v>213</v>
      </c>
      <c r="J10" s="13">
        <f>SUM(G10:I10)</f>
        <v>598</v>
      </c>
      <c r="K10" s="14">
        <f>F10+J10</f>
        <v>21554</v>
      </c>
      <c r="L10" s="21">
        <v>2</v>
      </c>
      <c r="M10" s="22">
        <v>525</v>
      </c>
      <c r="N10" s="23">
        <v>139</v>
      </c>
      <c r="O10" s="11">
        <v>16566</v>
      </c>
      <c r="P10" s="11">
        <v>737501</v>
      </c>
      <c r="Q10" s="11">
        <v>5657</v>
      </c>
      <c r="R10" s="11">
        <v>206988</v>
      </c>
      <c r="S10" s="21">
        <v>0</v>
      </c>
      <c r="T10" s="18"/>
      <c r="U10" s="18"/>
      <c r="V10" s="18"/>
    </row>
    <row r="11" spans="1:22" ht="18" customHeight="1" thickBot="1" x14ac:dyDescent="0.25">
      <c r="A11" s="277"/>
      <c r="B11" s="24" t="s">
        <v>35</v>
      </c>
      <c r="C11" s="25">
        <f t="shared" ref="C11:S11" si="0">SUM(C8:C10)</f>
        <v>7479</v>
      </c>
      <c r="D11" s="25">
        <f t="shared" si="0"/>
        <v>12352</v>
      </c>
      <c r="E11" s="25">
        <f t="shared" si="0"/>
        <v>33795</v>
      </c>
      <c r="F11" s="25">
        <f t="shared" si="0"/>
        <v>53626</v>
      </c>
      <c r="G11" s="26">
        <f t="shared" si="0"/>
        <v>534</v>
      </c>
      <c r="H11" s="25">
        <f t="shared" si="0"/>
        <v>657</v>
      </c>
      <c r="I11" s="25">
        <f t="shared" si="0"/>
        <v>599</v>
      </c>
      <c r="J11" s="27">
        <f t="shared" si="0"/>
        <v>1790</v>
      </c>
      <c r="K11" s="25">
        <f t="shared" si="0"/>
        <v>55416</v>
      </c>
      <c r="L11" s="28">
        <f t="shared" si="0"/>
        <v>2</v>
      </c>
      <c r="M11" s="29">
        <f t="shared" si="0"/>
        <v>1787</v>
      </c>
      <c r="N11" s="30">
        <f t="shared" si="0"/>
        <v>612</v>
      </c>
      <c r="O11" s="29">
        <f t="shared" si="0"/>
        <v>46242</v>
      </c>
      <c r="P11" s="25">
        <f t="shared" si="0"/>
        <v>3632853</v>
      </c>
      <c r="Q11" s="25">
        <f t="shared" si="0"/>
        <v>9384</v>
      </c>
      <c r="R11" s="25">
        <f t="shared" si="0"/>
        <v>491110</v>
      </c>
      <c r="S11" s="28">
        <f t="shared" si="0"/>
        <v>0</v>
      </c>
      <c r="T11" s="18"/>
      <c r="U11" s="18"/>
      <c r="V11" s="18"/>
    </row>
    <row r="12" spans="1:22" ht="18" customHeight="1" thickBot="1" x14ac:dyDescent="0.25">
      <c r="A12" s="277" t="s">
        <v>26</v>
      </c>
      <c r="B12" s="9" t="s">
        <v>48</v>
      </c>
      <c r="C12" s="10">
        <v>640</v>
      </c>
      <c r="D12" s="10">
        <v>759</v>
      </c>
      <c r="E12" s="10">
        <v>1465</v>
      </c>
      <c r="F12" s="11">
        <f>SUM(C12:E12)</f>
        <v>2864</v>
      </c>
      <c r="G12" s="12">
        <v>214</v>
      </c>
      <c r="H12" s="10">
        <v>173</v>
      </c>
      <c r="I12" s="10">
        <v>141</v>
      </c>
      <c r="J12" s="13">
        <f>SUM(G12:I12)</f>
        <v>528</v>
      </c>
      <c r="K12" s="14">
        <f>F12+J12</f>
        <v>3392</v>
      </c>
      <c r="L12" s="15">
        <v>6</v>
      </c>
      <c r="M12" s="16">
        <v>216</v>
      </c>
      <c r="N12" s="17">
        <v>28</v>
      </c>
      <c r="O12" s="10">
        <v>2961</v>
      </c>
      <c r="P12" s="10">
        <v>159393</v>
      </c>
      <c r="Q12" s="10">
        <v>413</v>
      </c>
      <c r="R12" s="10">
        <v>20003</v>
      </c>
      <c r="S12" s="15">
        <v>36</v>
      </c>
      <c r="T12" s="18"/>
      <c r="U12" s="18"/>
      <c r="V12" s="18"/>
    </row>
    <row r="13" spans="1:22" ht="18" customHeight="1" thickBot="1" x14ac:dyDescent="0.25">
      <c r="A13" s="277"/>
      <c r="B13" s="19" t="s">
        <v>47</v>
      </c>
      <c r="C13" s="11">
        <v>968</v>
      </c>
      <c r="D13" s="11">
        <v>1158</v>
      </c>
      <c r="E13" s="11">
        <v>2409</v>
      </c>
      <c r="F13" s="11">
        <f>SUM(C13:E13)</f>
        <v>4535</v>
      </c>
      <c r="G13" s="20">
        <v>447</v>
      </c>
      <c r="H13" s="11">
        <v>233</v>
      </c>
      <c r="I13" s="11">
        <v>215</v>
      </c>
      <c r="J13" s="13">
        <f>SUM(G13:I13)</f>
        <v>895</v>
      </c>
      <c r="K13" s="14">
        <f>F13+J13</f>
        <v>5430</v>
      </c>
      <c r="L13" s="21">
        <v>0</v>
      </c>
      <c r="M13" s="22">
        <v>113</v>
      </c>
      <c r="N13" s="23">
        <v>32</v>
      </c>
      <c r="O13" s="11">
        <v>4517</v>
      </c>
      <c r="P13" s="11">
        <v>142315</v>
      </c>
      <c r="Q13" s="11">
        <v>833</v>
      </c>
      <c r="R13" s="11">
        <v>28419</v>
      </c>
      <c r="S13" s="21">
        <v>37</v>
      </c>
      <c r="T13" s="18"/>
      <c r="U13" s="18"/>
      <c r="V13" s="18"/>
    </row>
    <row r="14" spans="1:22" ht="18" customHeight="1" thickBot="1" x14ac:dyDescent="0.25">
      <c r="A14" s="277"/>
      <c r="B14" s="19" t="s">
        <v>49</v>
      </c>
      <c r="C14" s="11">
        <v>814</v>
      </c>
      <c r="D14" s="11">
        <v>732</v>
      </c>
      <c r="E14" s="11">
        <v>2657</v>
      </c>
      <c r="F14" s="11">
        <f>SUM(C14:E14)</f>
        <v>4203</v>
      </c>
      <c r="G14" s="20">
        <v>267</v>
      </c>
      <c r="H14" s="11">
        <v>131</v>
      </c>
      <c r="I14" s="11">
        <v>178</v>
      </c>
      <c r="J14" s="13">
        <f>SUM(G14:I14)</f>
        <v>576</v>
      </c>
      <c r="K14" s="14">
        <f>F14+J14</f>
        <v>4779</v>
      </c>
      <c r="L14" s="21">
        <v>0</v>
      </c>
      <c r="M14" s="22">
        <v>136</v>
      </c>
      <c r="N14" s="23">
        <v>23</v>
      </c>
      <c r="O14" s="11">
        <v>3522</v>
      </c>
      <c r="P14" s="11">
        <v>68413</v>
      </c>
      <c r="Q14" s="11">
        <v>1174</v>
      </c>
      <c r="R14" s="11">
        <v>23092</v>
      </c>
      <c r="S14" s="21">
        <v>55</v>
      </c>
      <c r="T14" s="18"/>
      <c r="U14" s="18"/>
      <c r="V14" s="18"/>
    </row>
    <row r="15" spans="1:22" ht="18" customHeight="1" thickBot="1" x14ac:dyDescent="0.25">
      <c r="A15" s="277"/>
      <c r="B15" s="24" t="s">
        <v>35</v>
      </c>
      <c r="C15" s="25">
        <f t="shared" ref="C15:S15" si="1">SUM(C12:C14)</f>
        <v>2422</v>
      </c>
      <c r="D15" s="25">
        <f t="shared" si="1"/>
        <v>2649</v>
      </c>
      <c r="E15" s="25">
        <f t="shared" si="1"/>
        <v>6531</v>
      </c>
      <c r="F15" s="25">
        <f t="shared" si="1"/>
        <v>11602</v>
      </c>
      <c r="G15" s="26">
        <f t="shared" si="1"/>
        <v>928</v>
      </c>
      <c r="H15" s="25">
        <f t="shared" si="1"/>
        <v>537</v>
      </c>
      <c r="I15" s="25">
        <f t="shared" si="1"/>
        <v>534</v>
      </c>
      <c r="J15" s="27">
        <f t="shared" si="1"/>
        <v>1999</v>
      </c>
      <c r="K15" s="25">
        <f t="shared" si="1"/>
        <v>13601</v>
      </c>
      <c r="L15" s="28">
        <f t="shared" si="1"/>
        <v>6</v>
      </c>
      <c r="M15" s="29">
        <f t="shared" si="1"/>
        <v>465</v>
      </c>
      <c r="N15" s="30">
        <f t="shared" si="1"/>
        <v>83</v>
      </c>
      <c r="O15" s="29">
        <f t="shared" si="1"/>
        <v>11000</v>
      </c>
      <c r="P15" s="25">
        <f t="shared" si="1"/>
        <v>370121</v>
      </c>
      <c r="Q15" s="25">
        <f t="shared" si="1"/>
        <v>2420</v>
      </c>
      <c r="R15" s="25">
        <f t="shared" si="1"/>
        <v>71514</v>
      </c>
      <c r="S15" s="28">
        <f t="shared" si="1"/>
        <v>128</v>
      </c>
      <c r="T15" s="18"/>
      <c r="U15" s="18"/>
      <c r="V15" s="18"/>
    </row>
    <row r="16" spans="1:22" ht="18" customHeight="1" x14ac:dyDescent="0.2">
      <c r="A16" s="278" t="s">
        <v>27</v>
      </c>
      <c r="B16" s="19" t="s">
        <v>48</v>
      </c>
      <c r="C16" s="11">
        <v>7966</v>
      </c>
      <c r="D16" s="11">
        <v>15797</v>
      </c>
      <c r="E16" s="11">
        <v>17017</v>
      </c>
      <c r="F16" s="11">
        <f>SUM(C16:E16)</f>
        <v>40780</v>
      </c>
      <c r="G16" s="20">
        <v>33</v>
      </c>
      <c r="H16" s="11">
        <v>7</v>
      </c>
      <c r="I16" s="11">
        <v>20</v>
      </c>
      <c r="J16" s="13">
        <f>SUM(G16:I16)</f>
        <v>60</v>
      </c>
      <c r="K16" s="14">
        <f>F16+J16</f>
        <v>40840</v>
      </c>
      <c r="L16" s="21">
        <v>2</v>
      </c>
      <c r="M16" s="22">
        <v>2277</v>
      </c>
      <c r="N16" s="23">
        <v>1179</v>
      </c>
      <c r="O16" s="11">
        <v>32954</v>
      </c>
      <c r="P16" s="11">
        <v>546520</v>
      </c>
      <c r="Q16" s="11">
        <v>7721</v>
      </c>
      <c r="R16" s="11">
        <v>123004</v>
      </c>
      <c r="S16" s="21">
        <v>0</v>
      </c>
      <c r="T16" s="18"/>
      <c r="U16" s="18"/>
      <c r="V16" s="18"/>
    </row>
    <row r="17" spans="1:22" ht="18" customHeight="1" x14ac:dyDescent="0.2">
      <c r="A17" s="278"/>
      <c r="B17" s="19" t="s">
        <v>47</v>
      </c>
      <c r="C17" s="11">
        <v>4140</v>
      </c>
      <c r="D17" s="11">
        <v>4499</v>
      </c>
      <c r="E17" s="11">
        <v>29266</v>
      </c>
      <c r="F17" s="11">
        <f>SUM(C17:E17)</f>
        <v>37905</v>
      </c>
      <c r="G17" s="20">
        <v>31</v>
      </c>
      <c r="H17" s="11">
        <v>2</v>
      </c>
      <c r="I17" s="11">
        <v>51</v>
      </c>
      <c r="J17" s="13">
        <f>SUM(G17:I17)</f>
        <v>84</v>
      </c>
      <c r="K17" s="14">
        <f>F17+J17</f>
        <v>37989</v>
      </c>
      <c r="L17" s="21">
        <v>2</v>
      </c>
      <c r="M17" s="22">
        <v>4076</v>
      </c>
      <c r="N17" s="23">
        <v>1982</v>
      </c>
      <c r="O17" s="11">
        <v>28219</v>
      </c>
      <c r="P17" s="11">
        <v>412577</v>
      </c>
      <c r="Q17" s="11">
        <v>9877</v>
      </c>
      <c r="R17" s="11">
        <v>141381</v>
      </c>
      <c r="S17" s="21">
        <v>0</v>
      </c>
      <c r="T17" s="18"/>
      <c r="U17" s="18"/>
      <c r="V17" s="18"/>
    </row>
    <row r="18" spans="1:22" ht="18" customHeight="1" x14ac:dyDescent="0.2">
      <c r="A18" s="278"/>
      <c r="B18" s="19" t="s">
        <v>46</v>
      </c>
      <c r="C18" s="11">
        <v>3918</v>
      </c>
      <c r="D18" s="11">
        <v>2969</v>
      </c>
      <c r="E18" s="11">
        <v>28927</v>
      </c>
      <c r="F18" s="11">
        <f>SUM(C18:E18)</f>
        <v>35814</v>
      </c>
      <c r="G18" s="20">
        <v>34</v>
      </c>
      <c r="H18" s="11">
        <v>2</v>
      </c>
      <c r="I18" s="11">
        <v>14</v>
      </c>
      <c r="J18" s="13">
        <f>SUM(G18:I18)</f>
        <v>50</v>
      </c>
      <c r="K18" s="14">
        <f>F18+J18</f>
        <v>35864</v>
      </c>
      <c r="L18" s="21">
        <v>6</v>
      </c>
      <c r="M18" s="22">
        <v>4288</v>
      </c>
      <c r="N18" s="23">
        <v>867</v>
      </c>
      <c r="O18" s="11">
        <v>21315</v>
      </c>
      <c r="P18" s="11">
        <v>219755</v>
      </c>
      <c r="Q18" s="11">
        <v>14226</v>
      </c>
      <c r="R18" s="11">
        <v>145307</v>
      </c>
      <c r="S18" s="21">
        <v>0</v>
      </c>
      <c r="T18" s="18"/>
      <c r="U18" s="18"/>
      <c r="V18" s="18"/>
    </row>
    <row r="19" spans="1:22" ht="18" customHeight="1" thickBot="1" x14ac:dyDescent="0.25">
      <c r="A19" s="278"/>
      <c r="B19" s="24" t="s">
        <v>35</v>
      </c>
      <c r="C19" s="11">
        <f t="shared" ref="C19:S19" si="2">SUM(C16:C18)</f>
        <v>16024</v>
      </c>
      <c r="D19" s="11">
        <f t="shared" si="2"/>
        <v>23265</v>
      </c>
      <c r="E19" s="11">
        <f t="shared" si="2"/>
        <v>75210</v>
      </c>
      <c r="F19" s="27">
        <f t="shared" si="2"/>
        <v>114499</v>
      </c>
      <c r="G19" s="20">
        <f t="shared" si="2"/>
        <v>98</v>
      </c>
      <c r="H19" s="11">
        <f t="shared" si="2"/>
        <v>11</v>
      </c>
      <c r="I19" s="11">
        <f t="shared" si="2"/>
        <v>85</v>
      </c>
      <c r="J19" s="27">
        <f t="shared" si="2"/>
        <v>194</v>
      </c>
      <c r="K19" s="234">
        <f t="shared" si="2"/>
        <v>114693</v>
      </c>
      <c r="L19" s="28">
        <f t="shared" si="2"/>
        <v>10</v>
      </c>
      <c r="M19" s="29">
        <f t="shared" si="2"/>
        <v>10641</v>
      </c>
      <c r="N19" s="30">
        <f t="shared" si="2"/>
        <v>4028</v>
      </c>
      <c r="O19" s="29">
        <f t="shared" si="2"/>
        <v>82488</v>
      </c>
      <c r="P19" s="25">
        <f t="shared" si="2"/>
        <v>1178852</v>
      </c>
      <c r="Q19" s="25">
        <f t="shared" si="2"/>
        <v>31824</v>
      </c>
      <c r="R19" s="25">
        <f t="shared" si="2"/>
        <v>409692</v>
      </c>
      <c r="S19" s="28">
        <f t="shared" si="2"/>
        <v>0</v>
      </c>
      <c r="T19" s="18"/>
      <c r="U19" s="18"/>
      <c r="V19" s="18"/>
    </row>
    <row r="20" spans="1:22" ht="18" customHeight="1" thickBot="1" x14ac:dyDescent="0.25">
      <c r="A20" s="279" t="s">
        <v>28</v>
      </c>
      <c r="B20" s="9" t="s">
        <v>43</v>
      </c>
      <c r="C20" s="10">
        <v>343</v>
      </c>
      <c r="D20" s="10">
        <v>235</v>
      </c>
      <c r="E20" s="10">
        <v>290</v>
      </c>
      <c r="F20" s="230">
        <f>SUM(C20:E20)</f>
        <v>868</v>
      </c>
      <c r="G20" s="12">
        <v>104</v>
      </c>
      <c r="H20" s="10">
        <v>106</v>
      </c>
      <c r="I20" s="10">
        <v>33</v>
      </c>
      <c r="J20" s="232">
        <f>SUM(G20:I20)</f>
        <v>243</v>
      </c>
      <c r="K20" s="233">
        <f>F20+J20</f>
        <v>1111</v>
      </c>
      <c r="L20" s="15">
        <v>6</v>
      </c>
      <c r="M20" s="16">
        <v>57</v>
      </c>
      <c r="N20" s="17">
        <v>2</v>
      </c>
      <c r="O20" s="10">
        <v>953</v>
      </c>
      <c r="P20" s="10">
        <v>27571</v>
      </c>
      <c r="Q20" s="10">
        <v>136</v>
      </c>
      <c r="R20" s="10">
        <v>3811</v>
      </c>
      <c r="S20" s="15">
        <v>0</v>
      </c>
      <c r="T20" s="18"/>
      <c r="U20" s="18"/>
      <c r="V20" s="18"/>
    </row>
    <row r="21" spans="1:22" ht="18" customHeight="1" thickBot="1" x14ac:dyDescent="0.25">
      <c r="A21" s="279"/>
      <c r="B21" s="19" t="s">
        <v>44</v>
      </c>
      <c r="C21" s="11">
        <v>470</v>
      </c>
      <c r="D21" s="11">
        <v>151</v>
      </c>
      <c r="E21" s="11">
        <v>681</v>
      </c>
      <c r="F21" s="11">
        <f>SUM(C21:E21)</f>
        <v>1302</v>
      </c>
      <c r="G21" s="20">
        <v>98</v>
      </c>
      <c r="H21" s="11">
        <v>45</v>
      </c>
      <c r="I21" s="11">
        <v>45</v>
      </c>
      <c r="J21" s="13">
        <f>SUM(G21:I21)</f>
        <v>188</v>
      </c>
      <c r="K21" s="14">
        <f>F21+J21</f>
        <v>1490</v>
      </c>
      <c r="L21" s="21">
        <v>1</v>
      </c>
      <c r="M21" s="22">
        <v>64</v>
      </c>
      <c r="N21" s="23">
        <v>0</v>
      </c>
      <c r="O21" s="11">
        <v>1246</v>
      </c>
      <c r="P21" s="11">
        <v>23209</v>
      </c>
      <c r="Q21" s="11">
        <v>227</v>
      </c>
      <c r="R21" s="11">
        <v>4100</v>
      </c>
      <c r="S21" s="21">
        <v>0</v>
      </c>
      <c r="T21" s="18"/>
      <c r="U21" s="18"/>
      <c r="V21" s="18"/>
    </row>
    <row r="22" spans="1:22" ht="18" customHeight="1" thickBot="1" x14ac:dyDescent="0.25">
      <c r="A22" s="279"/>
      <c r="B22" s="19" t="s">
        <v>45</v>
      </c>
      <c r="C22" s="11">
        <v>378</v>
      </c>
      <c r="D22" s="11">
        <v>59</v>
      </c>
      <c r="E22" s="11">
        <v>646</v>
      </c>
      <c r="F22" s="11">
        <f>SUM(C22:E22)</f>
        <v>1083</v>
      </c>
      <c r="G22" s="20">
        <v>88</v>
      </c>
      <c r="H22" s="11">
        <v>28</v>
      </c>
      <c r="I22" s="11">
        <v>31</v>
      </c>
      <c r="J22" s="13">
        <f>SUM(G22:I22)</f>
        <v>147</v>
      </c>
      <c r="K22" s="14">
        <f>F22+J22</f>
        <v>1230</v>
      </c>
      <c r="L22" s="21">
        <v>0</v>
      </c>
      <c r="M22" s="22">
        <v>74</v>
      </c>
      <c r="N22" s="23">
        <v>4</v>
      </c>
      <c r="O22" s="11">
        <v>947</v>
      </c>
      <c r="P22" s="11">
        <v>12318</v>
      </c>
      <c r="Q22" s="11">
        <v>267</v>
      </c>
      <c r="R22" s="11">
        <v>2936</v>
      </c>
      <c r="S22" s="21">
        <v>0</v>
      </c>
      <c r="T22" s="18"/>
      <c r="U22" s="18"/>
      <c r="V22" s="18"/>
    </row>
    <row r="23" spans="1:22" ht="18" customHeight="1" thickBot="1" x14ac:dyDescent="0.25">
      <c r="A23" s="279"/>
      <c r="B23" s="24" t="s">
        <v>35</v>
      </c>
      <c r="C23" s="25">
        <f t="shared" ref="C23:S23" si="3">SUM(C20:C22)</f>
        <v>1191</v>
      </c>
      <c r="D23" s="25">
        <f t="shared" si="3"/>
        <v>445</v>
      </c>
      <c r="E23" s="25">
        <f t="shared" si="3"/>
        <v>1617</v>
      </c>
      <c r="F23" s="27">
        <f t="shared" si="3"/>
        <v>3253</v>
      </c>
      <c r="G23" s="26">
        <f t="shared" si="3"/>
        <v>290</v>
      </c>
      <c r="H23" s="25">
        <f t="shared" si="3"/>
        <v>179</v>
      </c>
      <c r="I23" s="25">
        <f t="shared" si="3"/>
        <v>109</v>
      </c>
      <c r="J23" s="27">
        <f t="shared" si="3"/>
        <v>578</v>
      </c>
      <c r="K23" s="25">
        <f t="shared" si="3"/>
        <v>3831</v>
      </c>
      <c r="L23" s="28">
        <f t="shared" si="3"/>
        <v>7</v>
      </c>
      <c r="M23" s="29">
        <f t="shared" si="3"/>
        <v>195</v>
      </c>
      <c r="N23" s="30">
        <f t="shared" si="3"/>
        <v>6</v>
      </c>
      <c r="O23" s="29">
        <f t="shared" si="3"/>
        <v>3146</v>
      </c>
      <c r="P23" s="25">
        <f t="shared" si="3"/>
        <v>63098</v>
      </c>
      <c r="Q23" s="25">
        <f t="shared" si="3"/>
        <v>630</v>
      </c>
      <c r="R23" s="25">
        <f t="shared" si="3"/>
        <v>10847</v>
      </c>
      <c r="S23" s="28">
        <f t="shared" si="3"/>
        <v>0</v>
      </c>
      <c r="T23" s="18"/>
      <c r="U23" s="18"/>
      <c r="V23" s="18"/>
    </row>
    <row r="24" spans="1:22" ht="18" customHeight="1" thickBot="1" x14ac:dyDescent="0.25">
      <c r="A24" s="279" t="s">
        <v>29</v>
      </c>
      <c r="B24" s="9" t="s">
        <v>39</v>
      </c>
      <c r="C24" s="10">
        <v>3103</v>
      </c>
      <c r="D24" s="10">
        <v>2597</v>
      </c>
      <c r="E24" s="10">
        <v>16951</v>
      </c>
      <c r="F24" s="11">
        <f>SUM(C24:E24)</f>
        <v>22651</v>
      </c>
      <c r="G24" s="12">
        <v>960</v>
      </c>
      <c r="H24" s="10">
        <v>2730</v>
      </c>
      <c r="I24" s="10">
        <v>131</v>
      </c>
      <c r="J24" s="13">
        <f>SUM(G24:I24)</f>
        <v>3821</v>
      </c>
      <c r="K24" s="14">
        <f>F24+J24</f>
        <v>26472</v>
      </c>
      <c r="L24" s="15">
        <v>180</v>
      </c>
      <c r="M24" s="16">
        <v>235</v>
      </c>
      <c r="N24" s="17">
        <v>101</v>
      </c>
      <c r="O24" s="10">
        <v>23567</v>
      </c>
      <c r="P24" s="10">
        <v>1788460</v>
      </c>
      <c r="Q24" s="10">
        <v>2329</v>
      </c>
      <c r="R24" s="10">
        <v>167130</v>
      </c>
      <c r="S24" s="15">
        <v>103</v>
      </c>
      <c r="T24" s="18"/>
      <c r="U24" s="18"/>
      <c r="V24" s="18"/>
    </row>
    <row r="25" spans="1:22" ht="18" customHeight="1" thickBot="1" x14ac:dyDescent="0.25">
      <c r="A25" s="279"/>
      <c r="B25" s="19" t="s">
        <v>40</v>
      </c>
      <c r="C25" s="11">
        <v>3893</v>
      </c>
      <c r="D25" s="11">
        <v>4345</v>
      </c>
      <c r="E25" s="11">
        <v>15595</v>
      </c>
      <c r="F25" s="11">
        <f>SUM(C25:E25)</f>
        <v>23833</v>
      </c>
      <c r="G25" s="20">
        <v>718</v>
      </c>
      <c r="H25" s="11">
        <v>1840</v>
      </c>
      <c r="I25" s="11">
        <v>260</v>
      </c>
      <c r="J25" s="13">
        <f>SUM(G25:I25)</f>
        <v>2818</v>
      </c>
      <c r="K25" s="14">
        <f>F25+J25</f>
        <v>26651</v>
      </c>
      <c r="L25" s="21">
        <v>202</v>
      </c>
      <c r="M25" s="22">
        <v>400</v>
      </c>
      <c r="N25" s="23">
        <v>125</v>
      </c>
      <c r="O25" s="11">
        <v>21542</v>
      </c>
      <c r="P25" s="11">
        <v>1448821</v>
      </c>
      <c r="Q25" s="11">
        <v>4592</v>
      </c>
      <c r="R25" s="11">
        <v>288471</v>
      </c>
      <c r="S25" s="21">
        <v>8</v>
      </c>
      <c r="T25" s="18"/>
      <c r="U25" s="18"/>
      <c r="V25" s="18"/>
    </row>
    <row r="26" spans="1:22" ht="18" customHeight="1" thickBot="1" x14ac:dyDescent="0.25">
      <c r="A26" s="279"/>
      <c r="B26" s="19" t="s">
        <v>41</v>
      </c>
      <c r="C26" s="11">
        <v>9237</v>
      </c>
      <c r="D26" s="11">
        <v>7318</v>
      </c>
      <c r="E26" s="11">
        <v>42377</v>
      </c>
      <c r="F26" s="11">
        <f>SUM(C26:E26)</f>
        <v>58932</v>
      </c>
      <c r="G26" s="20">
        <v>919</v>
      </c>
      <c r="H26" s="11">
        <v>1870</v>
      </c>
      <c r="I26" s="11">
        <v>358</v>
      </c>
      <c r="J26" s="13">
        <f>SUM(G26:I26)</f>
        <v>3147</v>
      </c>
      <c r="K26" s="14">
        <f>F26+J26</f>
        <v>62079</v>
      </c>
      <c r="L26" s="21">
        <v>2754</v>
      </c>
      <c r="M26" s="22">
        <v>945</v>
      </c>
      <c r="N26" s="23">
        <v>185</v>
      </c>
      <c r="O26" s="11">
        <v>40329</v>
      </c>
      <c r="P26" s="11">
        <v>1437459</v>
      </c>
      <c r="Q26" s="11">
        <v>20725</v>
      </c>
      <c r="R26" s="11">
        <v>724108</v>
      </c>
      <c r="S26" s="21">
        <v>141</v>
      </c>
      <c r="T26" s="18"/>
      <c r="U26" s="18"/>
      <c r="V26" s="18"/>
    </row>
    <row r="27" spans="1:22" ht="18" customHeight="1" thickBot="1" x14ac:dyDescent="0.25">
      <c r="A27" s="279"/>
      <c r="B27" s="19" t="s">
        <v>42</v>
      </c>
      <c r="C27" s="11">
        <v>3070</v>
      </c>
      <c r="D27" s="11">
        <v>1617</v>
      </c>
      <c r="E27" s="11">
        <v>15539</v>
      </c>
      <c r="F27" s="11">
        <f>SUM(C27:E27)</f>
        <v>20226</v>
      </c>
      <c r="G27" s="20">
        <v>393</v>
      </c>
      <c r="H27" s="11">
        <v>1085</v>
      </c>
      <c r="I27" s="11">
        <v>195</v>
      </c>
      <c r="J27" s="13">
        <f>SUM(G27:I27)</f>
        <v>1673</v>
      </c>
      <c r="K27" s="14">
        <f>F27+J27</f>
        <v>21899</v>
      </c>
      <c r="L27" s="21">
        <v>1628</v>
      </c>
      <c r="M27" s="22">
        <v>1371</v>
      </c>
      <c r="N27" s="23">
        <v>108</v>
      </c>
      <c r="O27" s="11">
        <v>9557</v>
      </c>
      <c r="P27" s="11">
        <v>156119</v>
      </c>
      <c r="Q27" s="11">
        <v>11732</v>
      </c>
      <c r="R27" s="11">
        <v>179768</v>
      </c>
      <c r="S27" s="21">
        <v>65</v>
      </c>
      <c r="T27" s="18"/>
      <c r="U27" s="18"/>
      <c r="V27" s="18"/>
    </row>
    <row r="28" spans="1:22" ht="18" customHeight="1" thickBot="1" x14ac:dyDescent="0.25">
      <c r="A28" s="279"/>
      <c r="B28" s="24" t="s">
        <v>35</v>
      </c>
      <c r="C28" s="11">
        <f t="shared" ref="C28:R28" si="4">SUM(C24:C27)</f>
        <v>19303</v>
      </c>
      <c r="D28" s="11">
        <f t="shared" si="4"/>
        <v>15877</v>
      </c>
      <c r="E28" s="11">
        <f t="shared" si="4"/>
        <v>90462</v>
      </c>
      <c r="F28" s="27">
        <f t="shared" si="4"/>
        <v>125642</v>
      </c>
      <c r="G28" s="26">
        <f t="shared" si="4"/>
        <v>2990</v>
      </c>
      <c r="H28" s="25">
        <f t="shared" si="4"/>
        <v>7525</v>
      </c>
      <c r="I28" s="25">
        <f t="shared" si="4"/>
        <v>944</v>
      </c>
      <c r="J28" s="27">
        <f t="shared" si="4"/>
        <v>11459</v>
      </c>
      <c r="K28" s="11">
        <f t="shared" si="4"/>
        <v>137101</v>
      </c>
      <c r="L28" s="21">
        <f t="shared" si="4"/>
        <v>4764</v>
      </c>
      <c r="M28" s="29">
        <f t="shared" si="4"/>
        <v>2951</v>
      </c>
      <c r="N28" s="30">
        <f t="shared" si="4"/>
        <v>519</v>
      </c>
      <c r="O28" s="29">
        <f t="shared" si="4"/>
        <v>94995</v>
      </c>
      <c r="P28" s="25">
        <f t="shared" si="4"/>
        <v>4830859</v>
      </c>
      <c r="Q28" s="11">
        <f t="shared" si="4"/>
        <v>39378</v>
      </c>
      <c r="R28" s="11">
        <f t="shared" si="4"/>
        <v>1359477</v>
      </c>
      <c r="S28" s="21">
        <v>317</v>
      </c>
      <c r="T28" s="18"/>
      <c r="U28" s="18"/>
      <c r="V28" s="18"/>
    </row>
    <row r="29" spans="1:22" ht="18" customHeight="1" thickBot="1" x14ac:dyDescent="0.25">
      <c r="A29" s="273" t="s">
        <v>31</v>
      </c>
      <c r="B29" s="273"/>
      <c r="C29" s="10">
        <v>6420</v>
      </c>
      <c r="D29" s="10">
        <v>13687</v>
      </c>
      <c r="E29" s="10">
        <v>49014</v>
      </c>
      <c r="F29" s="11">
        <f>SUM(C29:E29)</f>
        <v>69121</v>
      </c>
      <c r="G29" s="274" t="s">
        <v>1</v>
      </c>
      <c r="H29" s="275" t="s">
        <v>1</v>
      </c>
      <c r="I29" s="275" t="s">
        <v>1</v>
      </c>
      <c r="J29" s="276" t="s">
        <v>1</v>
      </c>
      <c r="K29" s="10">
        <f>SUM(C29:E29)</f>
        <v>69121</v>
      </c>
      <c r="L29" s="15">
        <v>23331</v>
      </c>
      <c r="M29" s="16">
        <v>21206</v>
      </c>
      <c r="N29" s="17">
        <v>4183</v>
      </c>
      <c r="O29" s="10">
        <v>16723</v>
      </c>
      <c r="P29" s="269" t="s">
        <v>1</v>
      </c>
      <c r="Q29" s="10">
        <v>44458</v>
      </c>
      <c r="R29" s="269" t="s">
        <v>1</v>
      </c>
      <c r="S29" s="15">
        <v>23020</v>
      </c>
      <c r="T29" s="18"/>
      <c r="U29" s="18"/>
      <c r="V29" s="18"/>
    </row>
    <row r="30" spans="1:22" ht="18" customHeight="1" thickBot="1" x14ac:dyDescent="0.25">
      <c r="A30" s="270" t="s">
        <v>32</v>
      </c>
      <c r="B30" s="270"/>
      <c r="C30" s="11">
        <v>80821</v>
      </c>
      <c r="D30" s="11">
        <v>61366</v>
      </c>
      <c r="E30" s="11">
        <v>227632</v>
      </c>
      <c r="F30" s="11">
        <f>SUM(C30:E30)</f>
        <v>369819</v>
      </c>
      <c r="G30" s="274"/>
      <c r="H30" s="275"/>
      <c r="I30" s="275"/>
      <c r="J30" s="276"/>
      <c r="K30" s="11">
        <f>SUM(C30:E30)</f>
        <v>369819</v>
      </c>
      <c r="L30" s="21">
        <v>5</v>
      </c>
      <c r="M30" s="22">
        <v>34641</v>
      </c>
      <c r="N30" s="23">
        <v>4530</v>
      </c>
      <c r="O30" s="11">
        <v>87792</v>
      </c>
      <c r="P30" s="269"/>
      <c r="Q30" s="11">
        <v>242993</v>
      </c>
      <c r="R30" s="269"/>
      <c r="S30" s="21">
        <v>37597</v>
      </c>
      <c r="T30" s="18"/>
      <c r="U30" s="18"/>
      <c r="V30" s="18"/>
    </row>
    <row r="31" spans="1:22" ht="18" customHeight="1" thickBot="1" x14ac:dyDescent="0.25">
      <c r="A31" s="271" t="s">
        <v>33</v>
      </c>
      <c r="B31" s="271"/>
      <c r="C31" s="11">
        <v>971</v>
      </c>
      <c r="D31" s="11">
        <v>656</v>
      </c>
      <c r="E31" s="11">
        <v>801</v>
      </c>
      <c r="F31" s="11">
        <f>SUM(C31:E31)</f>
        <v>2428</v>
      </c>
      <c r="G31" s="274"/>
      <c r="H31" s="275"/>
      <c r="I31" s="275"/>
      <c r="J31" s="276"/>
      <c r="K31" s="11">
        <f>SUM(C31:E31)</f>
        <v>2428</v>
      </c>
      <c r="L31" s="21">
        <v>0</v>
      </c>
      <c r="M31" s="22">
        <v>281</v>
      </c>
      <c r="N31" s="23">
        <v>31</v>
      </c>
      <c r="O31" s="11">
        <v>1248</v>
      </c>
      <c r="P31" s="269"/>
      <c r="Q31" s="11">
        <v>1286</v>
      </c>
      <c r="R31" s="269"/>
      <c r="S31" s="21">
        <v>0</v>
      </c>
      <c r="T31" s="18"/>
      <c r="U31" s="18"/>
      <c r="V31" s="18"/>
    </row>
    <row r="32" spans="1:22" ht="18" customHeight="1" thickBot="1" x14ac:dyDescent="0.25">
      <c r="A32" s="272" t="s">
        <v>30</v>
      </c>
      <c r="B32" s="272"/>
      <c r="C32" s="25">
        <v>34378</v>
      </c>
      <c r="D32" s="25">
        <v>20385</v>
      </c>
      <c r="E32" s="25">
        <v>12042</v>
      </c>
      <c r="F32" s="27">
        <f>SUM(C32:E32)</f>
        <v>66805</v>
      </c>
      <c r="G32" s="274"/>
      <c r="H32" s="275"/>
      <c r="I32" s="275"/>
      <c r="J32" s="276"/>
      <c r="K32" s="25">
        <f>SUM(C32:E32)</f>
        <v>66805</v>
      </c>
      <c r="L32" s="28">
        <v>0</v>
      </c>
      <c r="M32" s="29">
        <v>1253</v>
      </c>
      <c r="N32" s="30">
        <v>4</v>
      </c>
      <c r="O32" s="25">
        <v>44550</v>
      </c>
      <c r="P32" s="269"/>
      <c r="Q32" s="25">
        <v>18713</v>
      </c>
      <c r="R32" s="269"/>
      <c r="S32" s="28">
        <v>1634</v>
      </c>
      <c r="T32" s="18"/>
      <c r="U32" s="18"/>
      <c r="V32" s="18"/>
    </row>
  </sheetData>
  <mergeCells count="36">
    <mergeCell ref="A1:S1"/>
    <mergeCell ref="A2:S2"/>
    <mergeCell ref="A4:B7"/>
    <mergeCell ref="C4:K4"/>
    <mergeCell ref="L4:L7"/>
    <mergeCell ref="M4:N4"/>
    <mergeCell ref="O4:R4"/>
    <mergeCell ref="S4:S6"/>
    <mergeCell ref="C5:F5"/>
    <mergeCell ref="G5:J5"/>
    <mergeCell ref="K5:K7"/>
    <mergeCell ref="M5:M6"/>
    <mergeCell ref="N5:N6"/>
    <mergeCell ref="O5:P6"/>
    <mergeCell ref="Q5:R6"/>
    <mergeCell ref="C6:D6"/>
    <mergeCell ref="E6:E7"/>
    <mergeCell ref="F6:F7"/>
    <mergeCell ref="G6:H6"/>
    <mergeCell ref="I6:I7"/>
    <mergeCell ref="J6:J7"/>
    <mergeCell ref="A8:A11"/>
    <mergeCell ref="A12:A15"/>
    <mergeCell ref="A16:A19"/>
    <mergeCell ref="A20:A23"/>
    <mergeCell ref="A24:A28"/>
    <mergeCell ref="P29:P32"/>
    <mergeCell ref="R29:R32"/>
    <mergeCell ref="A30:B30"/>
    <mergeCell ref="A31:B31"/>
    <mergeCell ref="A32:B32"/>
    <mergeCell ref="A29:B29"/>
    <mergeCell ref="G29:G32"/>
    <mergeCell ref="H29:H32"/>
    <mergeCell ref="I29:I32"/>
    <mergeCell ref="J29:J32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00"/>
  </sheetPr>
  <dimension ref="A1:IW25"/>
  <sheetViews>
    <sheetView view="pageBreakPreview" topLeftCell="A10" zoomScaleNormal="80" workbookViewId="0">
      <selection activeCell="A26" sqref="A26"/>
    </sheetView>
  </sheetViews>
  <sheetFormatPr defaultRowHeight="12.75" x14ac:dyDescent="0.2"/>
  <cols>
    <col min="1" max="1" width="21.75" style="1" customWidth="1"/>
    <col min="2" max="21" width="6.75" style="1" customWidth="1"/>
    <col min="22" max="22" width="8" style="1" customWidth="1"/>
    <col min="23" max="23" width="4.25" style="1" customWidth="1"/>
    <col min="24" max="24" width="4.5" style="1" customWidth="1"/>
    <col min="25" max="25" width="5" style="1" customWidth="1"/>
    <col min="26" max="26" width="6.625" style="1" customWidth="1"/>
    <col min="27" max="27" width="6" style="1" customWidth="1"/>
    <col min="28" max="257" width="8" style="1" customWidth="1"/>
    <col min="258" max="1025" width="8" customWidth="1"/>
  </cols>
  <sheetData>
    <row r="1" spans="1:21" ht="18.75" x14ac:dyDescent="0.2">
      <c r="A1" s="283" t="s">
        <v>22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  <c r="U1" s="283"/>
    </row>
    <row r="2" spans="1:21" ht="18.75" x14ac:dyDescent="0.2">
      <c r="A2" s="283" t="s">
        <v>75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</row>
    <row r="3" spans="1:21" x14ac:dyDescent="0.2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</row>
    <row r="4" spans="1:21" ht="20.100000000000001" customHeight="1" x14ac:dyDescent="0.2">
      <c r="A4" s="292" t="s">
        <v>24</v>
      </c>
      <c r="B4" s="293" t="s">
        <v>25</v>
      </c>
      <c r="C4" s="293"/>
      <c r="D4" s="293"/>
      <c r="E4" s="293"/>
      <c r="F4" s="294" t="s">
        <v>68</v>
      </c>
      <c r="G4" s="293" t="s">
        <v>26</v>
      </c>
      <c r="H4" s="293"/>
      <c r="I4" s="293"/>
      <c r="J4" s="293"/>
      <c r="K4" s="294" t="s">
        <v>68</v>
      </c>
      <c r="L4" s="293" t="s">
        <v>27</v>
      </c>
      <c r="M4" s="293"/>
      <c r="N4" s="293"/>
      <c r="O4" s="293"/>
      <c r="P4" s="294" t="s">
        <v>68</v>
      </c>
      <c r="Q4" s="293" t="s">
        <v>28</v>
      </c>
      <c r="R4" s="293"/>
      <c r="S4" s="293"/>
      <c r="T4" s="293"/>
      <c r="U4" s="294" t="s">
        <v>68</v>
      </c>
    </row>
    <row r="5" spans="1:21" ht="20.100000000000001" customHeight="1" x14ac:dyDescent="0.2">
      <c r="A5" s="292"/>
      <c r="B5" s="32" t="s">
        <v>50</v>
      </c>
      <c r="C5" s="33" t="s">
        <v>51</v>
      </c>
      <c r="D5" s="33" t="s">
        <v>49</v>
      </c>
      <c r="E5" s="267" t="s">
        <v>35</v>
      </c>
      <c r="F5" s="295"/>
      <c r="G5" s="32" t="s">
        <v>48</v>
      </c>
      <c r="H5" s="33" t="s">
        <v>47</v>
      </c>
      <c r="I5" s="33" t="s">
        <v>49</v>
      </c>
      <c r="J5" s="267" t="s">
        <v>35</v>
      </c>
      <c r="K5" s="295"/>
      <c r="L5" s="32" t="s">
        <v>48</v>
      </c>
      <c r="M5" s="33" t="s">
        <v>47</v>
      </c>
      <c r="N5" s="33" t="s">
        <v>46</v>
      </c>
      <c r="O5" s="267" t="s">
        <v>35</v>
      </c>
      <c r="P5" s="295"/>
      <c r="Q5" s="32" t="s">
        <v>43</v>
      </c>
      <c r="R5" s="33" t="s">
        <v>44</v>
      </c>
      <c r="S5" s="33" t="s">
        <v>45</v>
      </c>
      <c r="T5" s="267" t="s">
        <v>35</v>
      </c>
      <c r="U5" s="295"/>
    </row>
    <row r="6" spans="1:21" ht="20.100000000000001" customHeight="1" x14ac:dyDescent="0.2">
      <c r="A6" s="35" t="s">
        <v>2</v>
      </c>
      <c r="B6" s="36">
        <v>1164</v>
      </c>
      <c r="C6" s="37">
        <v>2082</v>
      </c>
      <c r="D6" s="38">
        <v>2111</v>
      </c>
      <c r="E6" s="39">
        <f t="shared" ref="E6:E24" si="0">D6+C6+B6</f>
        <v>5357</v>
      </c>
      <c r="F6" s="40">
        <v>168</v>
      </c>
      <c r="G6" s="41">
        <v>116</v>
      </c>
      <c r="H6" s="41">
        <v>187</v>
      </c>
      <c r="I6" s="42">
        <v>179</v>
      </c>
      <c r="J6" s="39">
        <f t="shared" ref="J6:J24" si="1">I6+H6+G6</f>
        <v>482</v>
      </c>
      <c r="K6" s="40">
        <v>17</v>
      </c>
      <c r="L6" s="41">
        <v>1457</v>
      </c>
      <c r="M6" s="41">
        <v>1463</v>
      </c>
      <c r="N6" s="42">
        <v>969</v>
      </c>
      <c r="O6" s="43">
        <f t="shared" ref="O6:O24" si="2">N6+M6+L6</f>
        <v>3889</v>
      </c>
      <c r="P6" s="40">
        <v>415</v>
      </c>
      <c r="Q6" s="41">
        <v>24</v>
      </c>
      <c r="R6" s="41">
        <v>18</v>
      </c>
      <c r="S6" s="41">
        <v>2</v>
      </c>
      <c r="T6" s="43">
        <f t="shared" ref="T6:T24" si="3">S6+R6+Q6</f>
        <v>44</v>
      </c>
      <c r="U6" s="40">
        <v>23</v>
      </c>
    </row>
    <row r="7" spans="1:21" ht="20.100000000000001" customHeight="1" x14ac:dyDescent="0.2">
      <c r="A7" s="35" t="s">
        <v>3</v>
      </c>
      <c r="B7" s="45">
        <v>621</v>
      </c>
      <c r="C7" s="46">
        <v>657</v>
      </c>
      <c r="D7" s="47">
        <v>935</v>
      </c>
      <c r="E7" s="43">
        <f t="shared" si="0"/>
        <v>2213</v>
      </c>
      <c r="F7" s="48">
        <v>42</v>
      </c>
      <c r="G7" s="46">
        <v>306</v>
      </c>
      <c r="H7" s="46">
        <v>361</v>
      </c>
      <c r="I7" s="47">
        <v>351</v>
      </c>
      <c r="J7" s="43">
        <f t="shared" si="1"/>
        <v>1018</v>
      </c>
      <c r="K7" s="48">
        <v>15</v>
      </c>
      <c r="L7" s="46">
        <v>3363</v>
      </c>
      <c r="M7" s="46">
        <v>2746</v>
      </c>
      <c r="N7" s="47">
        <v>3474</v>
      </c>
      <c r="O7" s="43">
        <f t="shared" si="2"/>
        <v>9583</v>
      </c>
      <c r="P7" s="48">
        <v>874</v>
      </c>
      <c r="Q7" s="46">
        <v>2</v>
      </c>
      <c r="R7" s="46">
        <v>2</v>
      </c>
      <c r="S7" s="46">
        <v>2</v>
      </c>
      <c r="T7" s="43">
        <f t="shared" si="3"/>
        <v>6</v>
      </c>
      <c r="U7" s="48">
        <v>0</v>
      </c>
    </row>
    <row r="8" spans="1:21" ht="20.100000000000001" customHeight="1" x14ac:dyDescent="0.2">
      <c r="A8" s="35" t="s">
        <v>4</v>
      </c>
      <c r="B8" s="45">
        <v>28</v>
      </c>
      <c r="C8" s="46">
        <v>24</v>
      </c>
      <c r="D8" s="47">
        <v>38</v>
      </c>
      <c r="E8" s="43">
        <f t="shared" si="0"/>
        <v>90</v>
      </c>
      <c r="F8" s="48">
        <v>2</v>
      </c>
      <c r="G8" s="46">
        <v>358</v>
      </c>
      <c r="H8" s="46">
        <v>472</v>
      </c>
      <c r="I8" s="47">
        <v>583</v>
      </c>
      <c r="J8" s="43">
        <f t="shared" si="1"/>
        <v>1413</v>
      </c>
      <c r="K8" s="48">
        <v>45</v>
      </c>
      <c r="L8" s="46">
        <v>3873</v>
      </c>
      <c r="M8" s="46">
        <v>3413</v>
      </c>
      <c r="N8" s="47">
        <v>3090</v>
      </c>
      <c r="O8" s="43">
        <f t="shared" si="2"/>
        <v>10376</v>
      </c>
      <c r="P8" s="48">
        <v>1824</v>
      </c>
      <c r="Q8" s="46">
        <v>2</v>
      </c>
      <c r="R8" s="46">
        <v>1</v>
      </c>
      <c r="S8" s="46">
        <v>0</v>
      </c>
      <c r="T8" s="43">
        <f t="shared" si="3"/>
        <v>3</v>
      </c>
      <c r="U8" s="48">
        <v>0</v>
      </c>
    </row>
    <row r="9" spans="1:21" ht="20.100000000000001" customHeight="1" x14ac:dyDescent="0.2">
      <c r="A9" s="35" t="s">
        <v>5</v>
      </c>
      <c r="B9" s="45">
        <v>813</v>
      </c>
      <c r="C9" s="46">
        <v>1147</v>
      </c>
      <c r="D9" s="47">
        <v>1363</v>
      </c>
      <c r="E9" s="43">
        <f t="shared" si="0"/>
        <v>3323</v>
      </c>
      <c r="F9" s="48">
        <v>178</v>
      </c>
      <c r="G9" s="46">
        <v>15</v>
      </c>
      <c r="H9" s="46">
        <v>13</v>
      </c>
      <c r="I9" s="47">
        <v>13</v>
      </c>
      <c r="J9" s="43">
        <f t="shared" si="1"/>
        <v>41</v>
      </c>
      <c r="K9" s="48">
        <v>13</v>
      </c>
      <c r="L9" s="46">
        <v>2384</v>
      </c>
      <c r="M9" s="46">
        <v>2262</v>
      </c>
      <c r="N9" s="47">
        <v>2288</v>
      </c>
      <c r="O9" s="43">
        <f t="shared" si="2"/>
        <v>6934</v>
      </c>
      <c r="P9" s="48">
        <v>590</v>
      </c>
      <c r="Q9" s="46">
        <v>146</v>
      </c>
      <c r="R9" s="46">
        <v>290</v>
      </c>
      <c r="S9" s="46">
        <v>226</v>
      </c>
      <c r="T9" s="43">
        <f t="shared" si="3"/>
        <v>662</v>
      </c>
      <c r="U9" s="48">
        <v>73</v>
      </c>
    </row>
    <row r="10" spans="1:21" ht="20.100000000000001" customHeight="1" x14ac:dyDescent="0.2">
      <c r="A10" s="35" t="s">
        <v>6</v>
      </c>
      <c r="B10" s="45">
        <v>26</v>
      </c>
      <c r="C10" s="46">
        <v>21</v>
      </c>
      <c r="D10" s="47">
        <v>14</v>
      </c>
      <c r="E10" s="43">
        <f t="shared" si="0"/>
        <v>61</v>
      </c>
      <c r="F10" s="48">
        <v>1</v>
      </c>
      <c r="G10" s="46">
        <v>50</v>
      </c>
      <c r="H10" s="46">
        <v>34</v>
      </c>
      <c r="I10" s="47">
        <v>58</v>
      </c>
      <c r="J10" s="43">
        <f t="shared" si="1"/>
        <v>142</v>
      </c>
      <c r="K10" s="48">
        <v>17</v>
      </c>
      <c r="L10" s="46">
        <v>3217</v>
      </c>
      <c r="M10" s="46">
        <v>2401</v>
      </c>
      <c r="N10" s="47">
        <v>2342</v>
      </c>
      <c r="O10" s="43">
        <f t="shared" si="2"/>
        <v>7960</v>
      </c>
      <c r="P10" s="48">
        <v>766</v>
      </c>
      <c r="Q10" s="46">
        <v>0</v>
      </c>
      <c r="R10" s="46">
        <v>0</v>
      </c>
      <c r="S10" s="46">
        <v>0</v>
      </c>
      <c r="T10" s="43">
        <f t="shared" si="3"/>
        <v>0</v>
      </c>
      <c r="U10" s="48">
        <v>0</v>
      </c>
    </row>
    <row r="11" spans="1:21" ht="20.100000000000001" customHeight="1" x14ac:dyDescent="0.2">
      <c r="A11" s="35" t="s">
        <v>7</v>
      </c>
      <c r="B11" s="49">
        <v>465</v>
      </c>
      <c r="C11" s="46">
        <v>495</v>
      </c>
      <c r="D11" s="50">
        <v>418</v>
      </c>
      <c r="E11" s="43">
        <f t="shared" si="0"/>
        <v>1378</v>
      </c>
      <c r="F11" s="48">
        <v>106</v>
      </c>
      <c r="G11" s="46">
        <v>96</v>
      </c>
      <c r="H11" s="46">
        <v>281</v>
      </c>
      <c r="I11" s="46">
        <v>189</v>
      </c>
      <c r="J11" s="43">
        <f t="shared" si="1"/>
        <v>566</v>
      </c>
      <c r="K11" s="50">
        <v>55</v>
      </c>
      <c r="L11" s="46">
        <v>1432</v>
      </c>
      <c r="M11" s="46">
        <v>1446</v>
      </c>
      <c r="N11" s="46">
        <v>1321</v>
      </c>
      <c r="O11" s="43">
        <f t="shared" si="2"/>
        <v>4199</v>
      </c>
      <c r="P11" s="48">
        <v>479</v>
      </c>
      <c r="Q11" s="46">
        <v>69</v>
      </c>
      <c r="R11" s="46">
        <v>65</v>
      </c>
      <c r="S11" s="53">
        <v>26</v>
      </c>
      <c r="T11" s="54">
        <f t="shared" si="3"/>
        <v>160</v>
      </c>
      <c r="U11" s="55">
        <v>23</v>
      </c>
    </row>
    <row r="12" spans="1:21" ht="20.100000000000001" customHeight="1" x14ac:dyDescent="0.2">
      <c r="A12" s="35" t="s">
        <v>8</v>
      </c>
      <c r="B12" s="45">
        <v>956</v>
      </c>
      <c r="C12" s="46">
        <v>1292</v>
      </c>
      <c r="D12" s="47">
        <v>1517</v>
      </c>
      <c r="E12" s="43">
        <f t="shared" si="0"/>
        <v>3765</v>
      </c>
      <c r="F12" s="48">
        <v>74</v>
      </c>
      <c r="G12" s="46">
        <v>59</v>
      </c>
      <c r="H12" s="46">
        <v>102</v>
      </c>
      <c r="I12" s="47">
        <v>96</v>
      </c>
      <c r="J12" s="43">
        <f t="shared" si="1"/>
        <v>257</v>
      </c>
      <c r="K12" s="48">
        <v>13</v>
      </c>
      <c r="L12" s="46">
        <v>2652</v>
      </c>
      <c r="M12" s="46">
        <v>2648</v>
      </c>
      <c r="N12" s="47">
        <v>2631</v>
      </c>
      <c r="O12" s="43">
        <f t="shared" si="2"/>
        <v>7931</v>
      </c>
      <c r="P12" s="48">
        <v>392</v>
      </c>
      <c r="Q12" s="46">
        <v>4</v>
      </c>
      <c r="R12" s="46">
        <v>3</v>
      </c>
      <c r="S12" s="46">
        <v>2</v>
      </c>
      <c r="T12" s="43">
        <f t="shared" si="3"/>
        <v>9</v>
      </c>
      <c r="U12" s="48">
        <v>0</v>
      </c>
    </row>
    <row r="13" spans="1:21" ht="20.100000000000001" customHeight="1" x14ac:dyDescent="0.2">
      <c r="A13" s="35" t="s">
        <v>9</v>
      </c>
      <c r="B13" s="45">
        <v>43</v>
      </c>
      <c r="C13" s="46">
        <v>29</v>
      </c>
      <c r="D13" s="47">
        <v>44</v>
      </c>
      <c r="E13" s="43">
        <f t="shared" si="0"/>
        <v>116</v>
      </c>
      <c r="F13" s="48">
        <v>4</v>
      </c>
      <c r="G13" s="46">
        <v>369</v>
      </c>
      <c r="H13" s="46">
        <v>345</v>
      </c>
      <c r="I13" s="47">
        <v>178</v>
      </c>
      <c r="J13" s="43">
        <f t="shared" si="1"/>
        <v>892</v>
      </c>
      <c r="K13" s="48">
        <v>23</v>
      </c>
      <c r="L13" s="46">
        <v>2393</v>
      </c>
      <c r="M13" s="46">
        <v>2317</v>
      </c>
      <c r="N13" s="47">
        <v>2420</v>
      </c>
      <c r="O13" s="43">
        <f t="shared" si="2"/>
        <v>7130</v>
      </c>
      <c r="P13" s="48">
        <v>1060</v>
      </c>
      <c r="Q13" s="46">
        <v>0</v>
      </c>
      <c r="R13" s="46">
        <v>0</v>
      </c>
      <c r="S13" s="46">
        <v>0</v>
      </c>
      <c r="T13" s="43">
        <f t="shared" si="3"/>
        <v>0</v>
      </c>
      <c r="U13" s="48">
        <v>0</v>
      </c>
    </row>
    <row r="14" spans="1:21" ht="20.100000000000001" customHeight="1" x14ac:dyDescent="0.2">
      <c r="A14" s="35" t="s">
        <v>10</v>
      </c>
      <c r="B14" s="45">
        <v>769</v>
      </c>
      <c r="C14" s="46">
        <v>935</v>
      </c>
      <c r="D14" s="47">
        <v>1287</v>
      </c>
      <c r="E14" s="43">
        <f t="shared" si="0"/>
        <v>2991</v>
      </c>
      <c r="F14" s="48">
        <v>70</v>
      </c>
      <c r="G14" s="46">
        <v>9</v>
      </c>
      <c r="H14" s="46">
        <v>20</v>
      </c>
      <c r="I14" s="47">
        <v>20</v>
      </c>
      <c r="J14" s="43">
        <f t="shared" si="1"/>
        <v>49</v>
      </c>
      <c r="K14" s="48">
        <v>0</v>
      </c>
      <c r="L14" s="46">
        <v>1472</v>
      </c>
      <c r="M14" s="46">
        <v>1666</v>
      </c>
      <c r="N14" s="47">
        <v>1665</v>
      </c>
      <c r="O14" s="43">
        <f t="shared" si="2"/>
        <v>4803</v>
      </c>
      <c r="P14" s="48">
        <v>383</v>
      </c>
      <c r="Q14" s="46">
        <v>294</v>
      </c>
      <c r="R14" s="46">
        <v>409</v>
      </c>
      <c r="S14" s="46">
        <v>507</v>
      </c>
      <c r="T14" s="43">
        <f t="shared" si="3"/>
        <v>1210</v>
      </c>
      <c r="U14" s="48">
        <v>27</v>
      </c>
    </row>
    <row r="15" spans="1:21" ht="20.100000000000001" customHeight="1" x14ac:dyDescent="0.2">
      <c r="A15" s="35" t="s">
        <v>11</v>
      </c>
      <c r="B15" s="45">
        <v>618</v>
      </c>
      <c r="C15" s="46">
        <v>733</v>
      </c>
      <c r="D15" s="47">
        <v>761</v>
      </c>
      <c r="E15" s="43">
        <f t="shared" si="0"/>
        <v>2112</v>
      </c>
      <c r="F15" s="48">
        <v>164</v>
      </c>
      <c r="G15" s="46">
        <v>138</v>
      </c>
      <c r="H15" s="46">
        <v>310</v>
      </c>
      <c r="I15" s="47">
        <v>179</v>
      </c>
      <c r="J15" s="43">
        <f t="shared" si="1"/>
        <v>627</v>
      </c>
      <c r="K15" s="48">
        <v>25</v>
      </c>
      <c r="L15" s="46">
        <v>738</v>
      </c>
      <c r="M15" s="46">
        <v>587</v>
      </c>
      <c r="N15" s="47">
        <v>470</v>
      </c>
      <c r="O15" s="43">
        <f t="shared" si="2"/>
        <v>1795</v>
      </c>
      <c r="P15" s="48">
        <v>333</v>
      </c>
      <c r="Q15" s="46">
        <v>129</v>
      </c>
      <c r="R15" s="46">
        <v>141</v>
      </c>
      <c r="S15" s="46">
        <v>67</v>
      </c>
      <c r="T15" s="43">
        <f t="shared" si="3"/>
        <v>337</v>
      </c>
      <c r="U15" s="48">
        <v>19</v>
      </c>
    </row>
    <row r="16" spans="1:21" ht="20.100000000000001" customHeight="1" x14ac:dyDescent="0.2">
      <c r="A16" s="35" t="s">
        <v>12</v>
      </c>
      <c r="B16" s="45">
        <v>797</v>
      </c>
      <c r="C16" s="46">
        <v>1058</v>
      </c>
      <c r="D16" s="47">
        <v>1179</v>
      </c>
      <c r="E16" s="43">
        <f t="shared" si="0"/>
        <v>3034</v>
      </c>
      <c r="F16" s="48">
        <v>37</v>
      </c>
      <c r="G16" s="46">
        <v>73</v>
      </c>
      <c r="H16" s="46">
        <v>108</v>
      </c>
      <c r="I16" s="47">
        <v>124</v>
      </c>
      <c r="J16" s="43">
        <f t="shared" si="1"/>
        <v>305</v>
      </c>
      <c r="K16" s="48">
        <v>9</v>
      </c>
      <c r="L16" s="46">
        <v>864</v>
      </c>
      <c r="M16" s="46">
        <v>839</v>
      </c>
      <c r="N16" s="47">
        <v>715</v>
      </c>
      <c r="O16" s="43">
        <f t="shared" si="2"/>
        <v>2418</v>
      </c>
      <c r="P16" s="48">
        <v>112</v>
      </c>
      <c r="Q16" s="46">
        <v>118</v>
      </c>
      <c r="R16" s="46">
        <v>134</v>
      </c>
      <c r="S16" s="46">
        <v>130</v>
      </c>
      <c r="T16" s="43">
        <f t="shared" si="3"/>
        <v>382</v>
      </c>
      <c r="U16" s="48">
        <v>5</v>
      </c>
    </row>
    <row r="17" spans="1:21" ht="20.100000000000001" customHeight="1" x14ac:dyDescent="0.2">
      <c r="A17" s="35" t="s">
        <v>13</v>
      </c>
      <c r="B17" s="45">
        <v>520</v>
      </c>
      <c r="C17" s="46">
        <v>720</v>
      </c>
      <c r="D17" s="47">
        <v>992</v>
      </c>
      <c r="E17" s="43">
        <f t="shared" si="0"/>
        <v>2232</v>
      </c>
      <c r="F17" s="48">
        <v>81</v>
      </c>
      <c r="G17" s="46">
        <v>338</v>
      </c>
      <c r="H17" s="46">
        <v>566</v>
      </c>
      <c r="I17" s="47">
        <v>572</v>
      </c>
      <c r="J17" s="43">
        <f t="shared" si="1"/>
        <v>1476</v>
      </c>
      <c r="K17" s="48">
        <v>45</v>
      </c>
      <c r="L17" s="46">
        <v>2238</v>
      </c>
      <c r="M17" s="46">
        <v>2138</v>
      </c>
      <c r="N17" s="47">
        <v>2443</v>
      </c>
      <c r="O17" s="43">
        <f t="shared" si="2"/>
        <v>6819</v>
      </c>
      <c r="P17" s="48">
        <v>574</v>
      </c>
      <c r="Q17" s="46">
        <v>107</v>
      </c>
      <c r="R17" s="46">
        <v>177</v>
      </c>
      <c r="S17" s="46">
        <v>129</v>
      </c>
      <c r="T17" s="43">
        <f t="shared" si="3"/>
        <v>413</v>
      </c>
      <c r="U17" s="48">
        <v>6</v>
      </c>
    </row>
    <row r="18" spans="1:21" ht="20.100000000000001" customHeight="1" x14ac:dyDescent="0.2">
      <c r="A18" s="35" t="s">
        <v>14</v>
      </c>
      <c r="B18" s="45">
        <v>1859</v>
      </c>
      <c r="C18" s="46">
        <v>3608</v>
      </c>
      <c r="D18" s="47">
        <v>3468</v>
      </c>
      <c r="E18" s="43">
        <f t="shared" si="0"/>
        <v>8935</v>
      </c>
      <c r="F18" s="48">
        <v>288</v>
      </c>
      <c r="G18" s="46">
        <v>486</v>
      </c>
      <c r="H18" s="46">
        <v>870</v>
      </c>
      <c r="I18" s="47">
        <v>556</v>
      </c>
      <c r="J18" s="43">
        <f t="shared" si="1"/>
        <v>1912</v>
      </c>
      <c r="K18" s="48">
        <v>107</v>
      </c>
      <c r="L18" s="46">
        <v>1858</v>
      </c>
      <c r="M18" s="46">
        <v>1449</v>
      </c>
      <c r="N18" s="47">
        <v>1004</v>
      </c>
      <c r="O18" s="43">
        <f t="shared" si="2"/>
        <v>4311</v>
      </c>
      <c r="P18" s="48">
        <v>394</v>
      </c>
      <c r="Q18" s="46">
        <v>21</v>
      </c>
      <c r="R18" s="46">
        <v>9</v>
      </c>
      <c r="S18" s="46">
        <v>5</v>
      </c>
      <c r="T18" s="43">
        <f t="shared" si="3"/>
        <v>35</v>
      </c>
      <c r="U18" s="48">
        <v>4</v>
      </c>
    </row>
    <row r="19" spans="1:21" ht="20.100000000000001" customHeight="1" x14ac:dyDescent="0.2">
      <c r="A19" s="35" t="s">
        <v>15</v>
      </c>
      <c r="B19" s="45">
        <v>183</v>
      </c>
      <c r="C19" s="46">
        <v>163</v>
      </c>
      <c r="D19" s="47">
        <v>198</v>
      </c>
      <c r="E19" s="43">
        <f t="shared" si="0"/>
        <v>544</v>
      </c>
      <c r="F19" s="48">
        <v>20</v>
      </c>
      <c r="G19" s="46">
        <v>183</v>
      </c>
      <c r="H19" s="46">
        <v>175</v>
      </c>
      <c r="I19" s="47">
        <v>272</v>
      </c>
      <c r="J19" s="43">
        <f t="shared" si="1"/>
        <v>630</v>
      </c>
      <c r="K19" s="48">
        <v>22</v>
      </c>
      <c r="L19" s="46">
        <v>3607</v>
      </c>
      <c r="M19" s="46">
        <v>3106</v>
      </c>
      <c r="N19" s="47">
        <v>3466</v>
      </c>
      <c r="O19" s="43">
        <f t="shared" si="2"/>
        <v>10179</v>
      </c>
      <c r="P19" s="48">
        <v>601</v>
      </c>
      <c r="Q19" s="46">
        <v>25</v>
      </c>
      <c r="R19" s="46">
        <v>16</v>
      </c>
      <c r="S19" s="46">
        <v>7</v>
      </c>
      <c r="T19" s="43">
        <f t="shared" si="3"/>
        <v>48</v>
      </c>
      <c r="U19" s="48">
        <v>0</v>
      </c>
    </row>
    <row r="20" spans="1:21" ht="20.100000000000001" customHeight="1" x14ac:dyDescent="0.2">
      <c r="A20" s="35" t="s">
        <v>16</v>
      </c>
      <c r="B20" s="45">
        <v>0</v>
      </c>
      <c r="C20" s="46">
        <v>0</v>
      </c>
      <c r="D20" s="47">
        <v>0</v>
      </c>
      <c r="E20" s="43">
        <f t="shared" si="0"/>
        <v>0</v>
      </c>
      <c r="F20" s="48">
        <v>0</v>
      </c>
      <c r="G20" s="46">
        <v>5</v>
      </c>
      <c r="H20" s="46">
        <v>8</v>
      </c>
      <c r="I20" s="47">
        <v>7</v>
      </c>
      <c r="J20" s="43">
        <f t="shared" si="1"/>
        <v>20</v>
      </c>
      <c r="K20" s="48">
        <v>1</v>
      </c>
      <c r="L20" s="46">
        <v>2533</v>
      </c>
      <c r="M20" s="46">
        <v>2722</v>
      </c>
      <c r="N20" s="47">
        <v>2652</v>
      </c>
      <c r="O20" s="43">
        <f t="shared" si="2"/>
        <v>7907</v>
      </c>
      <c r="P20" s="48">
        <v>449</v>
      </c>
      <c r="Q20" s="46">
        <v>0</v>
      </c>
      <c r="R20" s="46">
        <v>0</v>
      </c>
      <c r="S20" s="46">
        <v>0</v>
      </c>
      <c r="T20" s="43">
        <f t="shared" si="3"/>
        <v>0</v>
      </c>
      <c r="U20" s="48">
        <v>0</v>
      </c>
    </row>
    <row r="21" spans="1:21" ht="20.100000000000001" customHeight="1" x14ac:dyDescent="0.2">
      <c r="A21" s="35" t="s">
        <v>17</v>
      </c>
      <c r="B21" s="45">
        <v>1032</v>
      </c>
      <c r="C21" s="46">
        <v>1471</v>
      </c>
      <c r="D21" s="47">
        <v>1496</v>
      </c>
      <c r="E21" s="43">
        <f t="shared" si="0"/>
        <v>3999</v>
      </c>
      <c r="F21" s="48">
        <v>78</v>
      </c>
      <c r="G21" s="46">
        <v>588</v>
      </c>
      <c r="H21" s="46">
        <v>1182</v>
      </c>
      <c r="I21" s="47">
        <v>1064</v>
      </c>
      <c r="J21" s="43">
        <f t="shared" si="1"/>
        <v>2834</v>
      </c>
      <c r="K21" s="48">
        <v>42</v>
      </c>
      <c r="L21" s="46">
        <v>1636</v>
      </c>
      <c r="M21" s="46">
        <v>1451</v>
      </c>
      <c r="N21" s="47">
        <v>916</v>
      </c>
      <c r="O21" s="43">
        <f t="shared" si="2"/>
        <v>4003</v>
      </c>
      <c r="P21" s="48">
        <v>336</v>
      </c>
      <c r="Q21" s="46">
        <v>0</v>
      </c>
      <c r="R21" s="46">
        <v>0</v>
      </c>
      <c r="S21" s="46">
        <v>0</v>
      </c>
      <c r="T21" s="43">
        <f t="shared" si="3"/>
        <v>0</v>
      </c>
      <c r="U21" s="48">
        <v>0</v>
      </c>
    </row>
    <row r="22" spans="1:21" ht="20.100000000000001" customHeight="1" x14ac:dyDescent="0.2">
      <c r="A22" s="35" t="s">
        <v>18</v>
      </c>
      <c r="B22" s="45">
        <v>978</v>
      </c>
      <c r="C22" s="46">
        <v>1826</v>
      </c>
      <c r="D22" s="47">
        <v>1411</v>
      </c>
      <c r="E22" s="43">
        <f t="shared" si="0"/>
        <v>4215</v>
      </c>
      <c r="F22" s="48">
        <v>149</v>
      </c>
      <c r="G22" s="46">
        <v>47</v>
      </c>
      <c r="H22" s="46">
        <v>78</v>
      </c>
      <c r="I22" s="47">
        <v>67</v>
      </c>
      <c r="J22" s="43">
        <f t="shared" si="1"/>
        <v>192</v>
      </c>
      <c r="K22" s="48">
        <v>5</v>
      </c>
      <c r="L22" s="46">
        <v>1679</v>
      </c>
      <c r="M22" s="46">
        <v>1738</v>
      </c>
      <c r="N22" s="47">
        <v>1039</v>
      </c>
      <c r="O22" s="43">
        <f t="shared" si="2"/>
        <v>4456</v>
      </c>
      <c r="P22" s="48">
        <v>457</v>
      </c>
      <c r="Q22" s="46">
        <v>2</v>
      </c>
      <c r="R22" s="46">
        <v>5</v>
      </c>
      <c r="S22" s="46">
        <v>4</v>
      </c>
      <c r="T22" s="43">
        <f t="shared" si="3"/>
        <v>11</v>
      </c>
      <c r="U22" s="48">
        <v>2</v>
      </c>
    </row>
    <row r="23" spans="1:21" ht="20.100000000000001" customHeight="1" x14ac:dyDescent="0.2">
      <c r="A23" s="35" t="s">
        <v>19</v>
      </c>
      <c r="B23" s="45">
        <v>1534</v>
      </c>
      <c r="C23" s="46">
        <v>1900</v>
      </c>
      <c r="D23" s="47">
        <v>2184</v>
      </c>
      <c r="E23" s="43">
        <f t="shared" si="0"/>
        <v>5618</v>
      </c>
      <c r="F23" s="48">
        <v>103</v>
      </c>
      <c r="G23" s="46">
        <v>139</v>
      </c>
      <c r="H23" s="46">
        <v>286</v>
      </c>
      <c r="I23" s="53">
        <v>248</v>
      </c>
      <c r="J23" s="43">
        <f t="shared" si="1"/>
        <v>673</v>
      </c>
      <c r="K23" s="48">
        <v>11</v>
      </c>
      <c r="L23" s="46">
        <v>1756</v>
      </c>
      <c r="M23" s="46">
        <v>1795</v>
      </c>
      <c r="N23" s="47">
        <v>1458</v>
      </c>
      <c r="O23" s="43">
        <f t="shared" si="2"/>
        <v>5009</v>
      </c>
      <c r="P23" s="48">
        <v>338</v>
      </c>
      <c r="Q23" s="46">
        <v>153</v>
      </c>
      <c r="R23" s="46">
        <v>209</v>
      </c>
      <c r="S23" s="46">
        <v>106</v>
      </c>
      <c r="T23" s="43">
        <f t="shared" si="3"/>
        <v>468</v>
      </c>
      <c r="U23" s="48">
        <v>13</v>
      </c>
    </row>
    <row r="24" spans="1:21" ht="20.100000000000001" customHeight="1" x14ac:dyDescent="0.2">
      <c r="A24" s="35" t="s">
        <v>20</v>
      </c>
      <c r="B24" s="56">
        <v>1196</v>
      </c>
      <c r="C24" s="57">
        <v>2099</v>
      </c>
      <c r="D24" s="58">
        <v>2138</v>
      </c>
      <c r="E24" s="59">
        <f t="shared" si="0"/>
        <v>5433</v>
      </c>
      <c r="F24" s="60">
        <v>222</v>
      </c>
      <c r="G24" s="61">
        <v>17</v>
      </c>
      <c r="H24" s="61">
        <v>32</v>
      </c>
      <c r="I24" s="62">
        <v>23</v>
      </c>
      <c r="J24" s="43">
        <f t="shared" si="1"/>
        <v>72</v>
      </c>
      <c r="K24" s="60">
        <v>0</v>
      </c>
      <c r="L24" s="61">
        <v>1688</v>
      </c>
      <c r="M24" s="61">
        <v>1802</v>
      </c>
      <c r="N24" s="62">
        <v>1501</v>
      </c>
      <c r="O24" s="43">
        <f t="shared" si="2"/>
        <v>4991</v>
      </c>
      <c r="P24" s="60">
        <v>264</v>
      </c>
      <c r="Q24" s="61">
        <v>15</v>
      </c>
      <c r="R24" s="61">
        <v>11</v>
      </c>
      <c r="S24" s="61">
        <v>17</v>
      </c>
      <c r="T24" s="43">
        <f t="shared" si="3"/>
        <v>43</v>
      </c>
      <c r="U24" s="63">
        <v>0</v>
      </c>
    </row>
    <row r="25" spans="1:21" ht="20.100000000000001" customHeight="1" x14ac:dyDescent="0.2">
      <c r="A25" s="64" t="s">
        <v>35</v>
      </c>
      <c r="B25" s="65">
        <f t="shared" ref="B25:U25" si="4">SUM(B6:B24)</f>
        <v>13602</v>
      </c>
      <c r="C25" s="66">
        <f t="shared" si="4"/>
        <v>20260</v>
      </c>
      <c r="D25" s="66">
        <f t="shared" si="4"/>
        <v>21554</v>
      </c>
      <c r="E25" s="67">
        <f t="shared" si="4"/>
        <v>55416</v>
      </c>
      <c r="F25" s="67">
        <f t="shared" si="4"/>
        <v>1787</v>
      </c>
      <c r="G25" s="65">
        <f t="shared" si="4"/>
        <v>3392</v>
      </c>
      <c r="H25" s="66">
        <f t="shared" si="4"/>
        <v>5430</v>
      </c>
      <c r="I25" s="68">
        <f t="shared" si="4"/>
        <v>4779</v>
      </c>
      <c r="J25" s="67">
        <f t="shared" si="4"/>
        <v>13601</v>
      </c>
      <c r="K25" s="66">
        <f t="shared" si="4"/>
        <v>465</v>
      </c>
      <c r="L25" s="65">
        <f t="shared" si="4"/>
        <v>40840</v>
      </c>
      <c r="M25" s="66">
        <f t="shared" si="4"/>
        <v>37989</v>
      </c>
      <c r="N25" s="66">
        <f t="shared" si="4"/>
        <v>35864</v>
      </c>
      <c r="O25" s="67">
        <f t="shared" si="4"/>
        <v>114693</v>
      </c>
      <c r="P25" s="66">
        <f t="shared" si="4"/>
        <v>10641</v>
      </c>
      <c r="Q25" s="65">
        <f t="shared" si="4"/>
        <v>1111</v>
      </c>
      <c r="R25" s="66">
        <f t="shared" si="4"/>
        <v>1490</v>
      </c>
      <c r="S25" s="66">
        <f t="shared" si="4"/>
        <v>1230</v>
      </c>
      <c r="T25" s="67">
        <f t="shared" si="4"/>
        <v>3831</v>
      </c>
      <c r="U25" s="67">
        <f t="shared" si="4"/>
        <v>195</v>
      </c>
    </row>
  </sheetData>
  <mergeCells count="11">
    <mergeCell ref="A1:U1"/>
    <mergeCell ref="A2:U2"/>
    <mergeCell ref="A4:A5"/>
    <mergeCell ref="B4:E4"/>
    <mergeCell ref="G4:J4"/>
    <mergeCell ref="L4:O4"/>
    <mergeCell ref="Q4:T4"/>
    <mergeCell ref="F4:F5"/>
    <mergeCell ref="K4:K5"/>
    <mergeCell ref="P4:P5"/>
    <mergeCell ref="U4:U5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IW25"/>
  <sheetViews>
    <sheetView view="pageBreakPreview" zoomScaleNormal="80" workbookViewId="0">
      <selection activeCell="A26" sqref="A26"/>
    </sheetView>
  </sheetViews>
  <sheetFormatPr defaultRowHeight="12.75" x14ac:dyDescent="0.2"/>
  <cols>
    <col min="1" max="1" width="21.5" style="1" customWidth="1"/>
    <col min="2" max="2" width="7.5" style="1" customWidth="1"/>
    <col min="3" max="3" width="7.625" style="1" customWidth="1"/>
    <col min="4" max="7" width="7" style="1" customWidth="1"/>
    <col min="8" max="8" width="8.375" style="1" customWidth="1"/>
    <col min="9" max="9" width="6" style="1" customWidth="1"/>
    <col min="10" max="10" width="7.125" style="1" customWidth="1"/>
    <col min="11" max="11" width="8.125" style="1" customWidth="1"/>
    <col min="12" max="12" width="8.5" style="1" customWidth="1"/>
    <col min="13" max="13" width="8.125" style="1" customWidth="1"/>
    <col min="14" max="14" width="6.125" style="1" customWidth="1"/>
    <col min="15" max="15" width="8.875" style="1" customWidth="1"/>
    <col min="16" max="16" width="9.875" style="1" customWidth="1"/>
    <col min="17" max="17" width="8" style="1" customWidth="1"/>
    <col min="18" max="18" width="5.5" style="1" customWidth="1"/>
    <col min="19" max="20" width="8.125" style="1" customWidth="1"/>
    <col min="21" max="21" width="2" style="1" customWidth="1"/>
    <col min="22" max="255" width="7.5" style="1" customWidth="1"/>
    <col min="256" max="257" width="8" style="1" customWidth="1"/>
    <col min="258" max="1025" width="8" customWidth="1"/>
  </cols>
  <sheetData>
    <row r="1" spans="1:256" s="69" customFormat="1" ht="18.75" x14ac:dyDescent="0.25">
      <c r="A1" s="283" t="s">
        <v>55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  <c r="IV1" s="1"/>
    </row>
    <row r="2" spans="1:256" s="69" customFormat="1" ht="18.75" x14ac:dyDescent="0.25">
      <c r="A2" s="283" t="s">
        <v>86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IV2" s="1"/>
    </row>
    <row r="4" spans="1:256" s="3" customFormat="1" ht="21" customHeight="1" x14ac:dyDescent="0.2">
      <c r="A4" s="292" t="s">
        <v>24</v>
      </c>
      <c r="B4" s="296" t="s">
        <v>71</v>
      </c>
      <c r="C4" s="297" t="s">
        <v>72</v>
      </c>
      <c r="D4" s="298" t="s">
        <v>29</v>
      </c>
      <c r="E4" s="298"/>
      <c r="F4" s="298"/>
      <c r="G4" s="298"/>
      <c r="H4" s="298"/>
      <c r="I4" s="294" t="s">
        <v>68</v>
      </c>
      <c r="J4" s="298" t="s">
        <v>31</v>
      </c>
      <c r="K4" s="298"/>
      <c r="L4" s="298"/>
      <c r="M4" s="298" t="s">
        <v>32</v>
      </c>
      <c r="N4" s="298"/>
      <c r="O4" s="298"/>
      <c r="P4" s="298"/>
      <c r="Q4" s="298" t="s">
        <v>33</v>
      </c>
      <c r="R4" s="298"/>
      <c r="S4" s="298" t="s">
        <v>30</v>
      </c>
      <c r="T4" s="298"/>
      <c r="IV4" s="1"/>
    </row>
    <row r="5" spans="1:256" s="3" customFormat="1" ht="21" customHeight="1" x14ac:dyDescent="0.2">
      <c r="A5" s="292"/>
      <c r="B5" s="296"/>
      <c r="C5" s="297"/>
      <c r="D5" s="32" t="s">
        <v>39</v>
      </c>
      <c r="E5" s="33" t="s">
        <v>40</v>
      </c>
      <c r="F5" s="265" t="s">
        <v>41</v>
      </c>
      <c r="G5" s="70" t="s">
        <v>42</v>
      </c>
      <c r="H5" s="71" t="s">
        <v>35</v>
      </c>
      <c r="I5" s="295"/>
      <c r="J5" s="72" t="s">
        <v>56</v>
      </c>
      <c r="K5" s="75" t="s">
        <v>62</v>
      </c>
      <c r="L5" s="73" t="s">
        <v>57</v>
      </c>
      <c r="M5" s="74" t="s">
        <v>88</v>
      </c>
      <c r="N5" s="72" t="s">
        <v>56</v>
      </c>
      <c r="O5" s="75" t="s">
        <v>62</v>
      </c>
      <c r="P5" s="76" t="s">
        <v>63</v>
      </c>
      <c r="Q5" s="72" t="s">
        <v>88</v>
      </c>
      <c r="R5" s="73" t="s">
        <v>57</v>
      </c>
      <c r="S5" s="72" t="s">
        <v>88</v>
      </c>
      <c r="T5" s="73" t="s">
        <v>57</v>
      </c>
      <c r="IV5" s="1"/>
    </row>
    <row r="6" spans="1:256" ht="21" customHeight="1" x14ac:dyDescent="0.2">
      <c r="A6" s="93" t="s">
        <v>2</v>
      </c>
      <c r="B6" s="86">
        <v>0</v>
      </c>
      <c r="C6" s="87">
        <v>0</v>
      </c>
      <c r="D6" s="88">
        <v>2221</v>
      </c>
      <c r="E6" s="87">
        <v>2420</v>
      </c>
      <c r="F6" s="87">
        <v>4205</v>
      </c>
      <c r="G6" s="89">
        <v>1126</v>
      </c>
      <c r="H6" s="90">
        <f t="shared" ref="H6:H24" si="0">SUM(D6:G6)</f>
        <v>9972</v>
      </c>
      <c r="I6" s="86">
        <v>325</v>
      </c>
      <c r="J6" s="88">
        <v>0</v>
      </c>
      <c r="K6" s="89">
        <v>169</v>
      </c>
      <c r="L6" s="90">
        <f t="shared" ref="L6:L24" si="1">K6+J6</f>
        <v>169</v>
      </c>
      <c r="M6" s="89">
        <v>1200</v>
      </c>
      <c r="N6" s="87">
        <v>0</v>
      </c>
      <c r="O6" s="87">
        <v>2029</v>
      </c>
      <c r="P6" s="91">
        <f t="shared" ref="P6:P24" si="2">O6+N6</f>
        <v>2029</v>
      </c>
      <c r="Q6" s="87">
        <v>0</v>
      </c>
      <c r="R6" s="92">
        <v>0</v>
      </c>
      <c r="S6" s="235">
        <v>2500</v>
      </c>
      <c r="T6" s="92">
        <v>2500</v>
      </c>
    </row>
    <row r="7" spans="1:256" ht="21" customHeight="1" x14ac:dyDescent="0.2">
      <c r="A7" s="93" t="s">
        <v>3</v>
      </c>
      <c r="B7" s="86">
        <v>0</v>
      </c>
      <c r="C7" s="87">
        <v>0</v>
      </c>
      <c r="D7" s="88">
        <v>1060</v>
      </c>
      <c r="E7" s="87">
        <v>1079</v>
      </c>
      <c r="F7" s="87">
        <v>2925</v>
      </c>
      <c r="G7" s="89">
        <v>1258</v>
      </c>
      <c r="H7" s="90">
        <f t="shared" si="0"/>
        <v>6322</v>
      </c>
      <c r="I7" s="86">
        <v>173</v>
      </c>
      <c r="J7" s="88">
        <v>492</v>
      </c>
      <c r="K7" s="89">
        <v>9931</v>
      </c>
      <c r="L7" s="90">
        <f t="shared" si="1"/>
        <v>10423</v>
      </c>
      <c r="M7" s="89">
        <v>36675</v>
      </c>
      <c r="N7" s="87">
        <v>0</v>
      </c>
      <c r="O7" s="87">
        <v>31267</v>
      </c>
      <c r="P7" s="91">
        <f t="shared" si="2"/>
        <v>31267</v>
      </c>
      <c r="Q7" s="87">
        <v>1060</v>
      </c>
      <c r="R7" s="92">
        <v>269</v>
      </c>
      <c r="S7" s="87">
        <v>0</v>
      </c>
      <c r="T7" s="92">
        <v>0</v>
      </c>
    </row>
    <row r="8" spans="1:256" ht="21" customHeight="1" x14ac:dyDescent="0.2">
      <c r="A8" s="93" t="s">
        <v>4</v>
      </c>
      <c r="B8" s="86">
        <v>0</v>
      </c>
      <c r="C8" s="87">
        <v>0</v>
      </c>
      <c r="D8" s="88">
        <v>250</v>
      </c>
      <c r="E8" s="87">
        <v>171</v>
      </c>
      <c r="F8" s="87">
        <v>468</v>
      </c>
      <c r="G8" s="89">
        <v>99</v>
      </c>
      <c r="H8" s="90">
        <f t="shared" si="0"/>
        <v>988</v>
      </c>
      <c r="I8" s="86">
        <v>77</v>
      </c>
      <c r="J8" s="88">
        <v>14261</v>
      </c>
      <c r="K8" s="89">
        <v>9987</v>
      </c>
      <c r="L8" s="90">
        <f t="shared" si="1"/>
        <v>24248</v>
      </c>
      <c r="M8" s="89">
        <v>137559</v>
      </c>
      <c r="N8" s="87">
        <v>0</v>
      </c>
      <c r="O8" s="87">
        <v>76277</v>
      </c>
      <c r="P8" s="91">
        <f t="shared" si="2"/>
        <v>76277</v>
      </c>
      <c r="Q8" s="87">
        <v>1170</v>
      </c>
      <c r="R8" s="92">
        <v>152</v>
      </c>
      <c r="S8" s="87">
        <v>13958</v>
      </c>
      <c r="T8" s="92">
        <v>11011</v>
      </c>
    </row>
    <row r="9" spans="1:256" ht="21" customHeight="1" x14ac:dyDescent="0.2">
      <c r="A9" s="93" t="s">
        <v>5</v>
      </c>
      <c r="B9" s="86">
        <v>0</v>
      </c>
      <c r="C9" s="87">
        <v>0</v>
      </c>
      <c r="D9" s="88">
        <v>2644</v>
      </c>
      <c r="E9" s="87">
        <v>2298</v>
      </c>
      <c r="F9" s="87">
        <v>7601</v>
      </c>
      <c r="G9" s="89">
        <v>3497</v>
      </c>
      <c r="H9" s="90">
        <f t="shared" si="0"/>
        <v>16040</v>
      </c>
      <c r="I9" s="86">
        <v>360</v>
      </c>
      <c r="J9" s="88">
        <v>92</v>
      </c>
      <c r="K9" s="89">
        <v>1888</v>
      </c>
      <c r="L9" s="90">
        <f t="shared" si="1"/>
        <v>1980</v>
      </c>
      <c r="M9" s="89">
        <v>3750</v>
      </c>
      <c r="N9" s="87">
        <v>5</v>
      </c>
      <c r="O9" s="87">
        <v>8449</v>
      </c>
      <c r="P9" s="91">
        <f t="shared" si="2"/>
        <v>8454</v>
      </c>
      <c r="Q9" s="87">
        <v>0</v>
      </c>
      <c r="R9" s="92">
        <v>0</v>
      </c>
      <c r="S9" s="87">
        <v>0</v>
      </c>
      <c r="T9" s="92">
        <v>0</v>
      </c>
    </row>
    <row r="10" spans="1:256" ht="21" customHeight="1" x14ac:dyDescent="0.2">
      <c r="A10" s="93" t="s">
        <v>6</v>
      </c>
      <c r="B10" s="86">
        <v>0</v>
      </c>
      <c r="C10" s="87">
        <v>0</v>
      </c>
      <c r="D10" s="88">
        <v>315</v>
      </c>
      <c r="E10" s="87">
        <v>246</v>
      </c>
      <c r="F10" s="87">
        <v>431</v>
      </c>
      <c r="G10" s="89">
        <v>194</v>
      </c>
      <c r="H10" s="90">
        <f t="shared" si="0"/>
        <v>1186</v>
      </c>
      <c r="I10" s="86">
        <v>21</v>
      </c>
      <c r="J10" s="88">
        <v>6162</v>
      </c>
      <c r="K10" s="89">
        <v>10347</v>
      </c>
      <c r="L10" s="90">
        <f t="shared" si="1"/>
        <v>16509</v>
      </c>
      <c r="M10" s="89">
        <v>39132</v>
      </c>
      <c r="N10" s="87">
        <v>0</v>
      </c>
      <c r="O10" s="87">
        <v>31855</v>
      </c>
      <c r="P10" s="91">
        <f t="shared" si="2"/>
        <v>31855</v>
      </c>
      <c r="Q10" s="87">
        <v>1900</v>
      </c>
      <c r="R10" s="92">
        <v>392</v>
      </c>
      <c r="S10" s="87">
        <v>25140</v>
      </c>
      <c r="T10" s="92">
        <v>18932</v>
      </c>
    </row>
    <row r="11" spans="1:256" ht="21" customHeight="1" x14ac:dyDescent="0.2">
      <c r="A11" s="93" t="s">
        <v>7</v>
      </c>
      <c r="B11" s="94">
        <v>0</v>
      </c>
      <c r="C11" s="95">
        <v>0</v>
      </c>
      <c r="D11" s="96">
        <v>1238</v>
      </c>
      <c r="E11" s="87">
        <v>1116</v>
      </c>
      <c r="F11" s="87">
        <v>2478</v>
      </c>
      <c r="G11" s="89">
        <v>1060</v>
      </c>
      <c r="H11" s="90">
        <f t="shared" si="0"/>
        <v>5892</v>
      </c>
      <c r="I11" s="97">
        <v>287</v>
      </c>
      <c r="J11" s="99">
        <v>0</v>
      </c>
      <c r="K11" s="97">
        <v>1878</v>
      </c>
      <c r="L11" s="98">
        <f t="shared" si="1"/>
        <v>1878</v>
      </c>
      <c r="M11" s="89">
        <v>30030</v>
      </c>
      <c r="N11" s="100">
        <v>0</v>
      </c>
      <c r="O11" s="97">
        <v>25760</v>
      </c>
      <c r="P11" s="91">
        <f t="shared" si="2"/>
        <v>25760</v>
      </c>
      <c r="Q11" s="87">
        <v>500</v>
      </c>
      <c r="R11" s="101">
        <v>100</v>
      </c>
      <c r="S11" s="87">
        <v>500</v>
      </c>
      <c r="T11" s="101">
        <v>4500</v>
      </c>
    </row>
    <row r="12" spans="1:256" ht="21" customHeight="1" x14ac:dyDescent="0.2">
      <c r="A12" s="93" t="s">
        <v>8</v>
      </c>
      <c r="B12" s="86">
        <v>0</v>
      </c>
      <c r="C12" s="87">
        <v>0</v>
      </c>
      <c r="D12" s="88">
        <v>1208</v>
      </c>
      <c r="E12" s="87">
        <v>1316</v>
      </c>
      <c r="F12" s="87">
        <v>3901</v>
      </c>
      <c r="G12" s="89">
        <v>1242</v>
      </c>
      <c r="H12" s="90">
        <f t="shared" si="0"/>
        <v>7667</v>
      </c>
      <c r="I12" s="86">
        <v>71</v>
      </c>
      <c r="J12" s="88">
        <v>150</v>
      </c>
      <c r="K12" s="89">
        <v>7329</v>
      </c>
      <c r="L12" s="90">
        <f t="shared" si="1"/>
        <v>7479</v>
      </c>
      <c r="M12" s="89">
        <v>27752</v>
      </c>
      <c r="N12" s="87">
        <v>0</v>
      </c>
      <c r="O12" s="87">
        <v>28839</v>
      </c>
      <c r="P12" s="91">
        <f t="shared" si="2"/>
        <v>28839</v>
      </c>
      <c r="Q12" s="87">
        <v>3280</v>
      </c>
      <c r="R12" s="92">
        <v>676</v>
      </c>
      <c r="S12" s="87">
        <v>3000</v>
      </c>
      <c r="T12" s="92">
        <v>1052</v>
      </c>
    </row>
    <row r="13" spans="1:256" ht="21" customHeight="1" x14ac:dyDescent="0.2">
      <c r="A13" s="93" t="s">
        <v>9</v>
      </c>
      <c r="B13" s="86">
        <v>0</v>
      </c>
      <c r="C13" s="87">
        <v>0</v>
      </c>
      <c r="D13" s="88">
        <v>567</v>
      </c>
      <c r="E13" s="87">
        <v>573</v>
      </c>
      <c r="F13" s="87">
        <v>1686</v>
      </c>
      <c r="G13" s="89">
        <v>385</v>
      </c>
      <c r="H13" s="90">
        <f t="shared" si="0"/>
        <v>3211</v>
      </c>
      <c r="I13" s="86">
        <v>75</v>
      </c>
      <c r="J13" s="88">
        <v>830</v>
      </c>
      <c r="K13" s="89">
        <v>6292</v>
      </c>
      <c r="L13" s="90">
        <f t="shared" si="1"/>
        <v>7122</v>
      </c>
      <c r="M13" s="89">
        <v>21286</v>
      </c>
      <c r="N13" s="87">
        <v>0</v>
      </c>
      <c r="O13" s="87">
        <v>18081</v>
      </c>
      <c r="P13" s="91">
        <f t="shared" si="2"/>
        <v>18081</v>
      </c>
      <c r="Q13" s="87">
        <v>0</v>
      </c>
      <c r="R13" s="92">
        <v>0</v>
      </c>
      <c r="S13" s="87">
        <v>3000</v>
      </c>
      <c r="T13" s="92">
        <v>2287</v>
      </c>
    </row>
    <row r="14" spans="1:256" ht="21" customHeight="1" x14ac:dyDescent="0.2">
      <c r="A14" s="93" t="s">
        <v>10</v>
      </c>
      <c r="B14" s="86">
        <v>0</v>
      </c>
      <c r="C14" s="87">
        <v>0</v>
      </c>
      <c r="D14" s="88">
        <v>1067</v>
      </c>
      <c r="E14" s="87">
        <v>1291</v>
      </c>
      <c r="F14" s="87">
        <v>3956</v>
      </c>
      <c r="G14" s="89">
        <v>1671</v>
      </c>
      <c r="H14" s="90">
        <f t="shared" si="0"/>
        <v>7985</v>
      </c>
      <c r="I14" s="86">
        <v>74</v>
      </c>
      <c r="J14" s="88">
        <v>0</v>
      </c>
      <c r="K14" s="89">
        <v>1991</v>
      </c>
      <c r="L14" s="90">
        <f t="shared" si="1"/>
        <v>1991</v>
      </c>
      <c r="M14" s="89">
        <v>26401</v>
      </c>
      <c r="N14" s="87">
        <v>0</v>
      </c>
      <c r="O14" s="87">
        <v>15829</v>
      </c>
      <c r="P14" s="91">
        <f t="shared" si="2"/>
        <v>15829</v>
      </c>
      <c r="Q14" s="87">
        <v>0</v>
      </c>
      <c r="R14" s="92">
        <v>0</v>
      </c>
      <c r="S14" s="87">
        <v>9000</v>
      </c>
      <c r="T14" s="92">
        <v>3471</v>
      </c>
    </row>
    <row r="15" spans="1:256" ht="21" customHeight="1" x14ac:dyDescent="0.2">
      <c r="A15" s="93" t="s">
        <v>11</v>
      </c>
      <c r="B15" s="86">
        <v>0</v>
      </c>
      <c r="C15" s="87">
        <v>0</v>
      </c>
      <c r="D15" s="88">
        <v>1658</v>
      </c>
      <c r="E15" s="87">
        <v>1276</v>
      </c>
      <c r="F15" s="87">
        <v>3024</v>
      </c>
      <c r="G15" s="89">
        <v>938</v>
      </c>
      <c r="H15" s="90">
        <f t="shared" si="0"/>
        <v>6896</v>
      </c>
      <c r="I15" s="86">
        <v>179</v>
      </c>
      <c r="J15" s="88">
        <v>0</v>
      </c>
      <c r="K15" s="89">
        <v>170</v>
      </c>
      <c r="L15" s="90">
        <f t="shared" si="1"/>
        <v>170</v>
      </c>
      <c r="M15" s="89">
        <v>4100</v>
      </c>
      <c r="N15" s="87">
        <v>0</v>
      </c>
      <c r="O15" s="87">
        <v>3776</v>
      </c>
      <c r="P15" s="91">
        <f t="shared" si="2"/>
        <v>3776</v>
      </c>
      <c r="Q15" s="87">
        <v>0</v>
      </c>
      <c r="R15" s="92">
        <v>6</v>
      </c>
      <c r="S15" s="87">
        <v>0</v>
      </c>
      <c r="T15" s="92">
        <v>10</v>
      </c>
    </row>
    <row r="16" spans="1:256" ht="21" customHeight="1" x14ac:dyDescent="0.2">
      <c r="A16" s="93" t="s">
        <v>12</v>
      </c>
      <c r="B16" s="86">
        <v>0</v>
      </c>
      <c r="C16" s="87">
        <v>0</v>
      </c>
      <c r="D16" s="88">
        <v>1806</v>
      </c>
      <c r="E16" s="87">
        <v>1697</v>
      </c>
      <c r="F16" s="87">
        <v>4239</v>
      </c>
      <c r="G16" s="89">
        <v>2395</v>
      </c>
      <c r="H16" s="90">
        <f t="shared" si="0"/>
        <v>10137</v>
      </c>
      <c r="I16" s="86">
        <v>24</v>
      </c>
      <c r="J16" s="88">
        <v>0</v>
      </c>
      <c r="K16" s="89">
        <v>196</v>
      </c>
      <c r="L16" s="90">
        <f t="shared" si="1"/>
        <v>196</v>
      </c>
      <c r="M16" s="89">
        <v>16000</v>
      </c>
      <c r="N16" s="87">
        <v>0</v>
      </c>
      <c r="O16" s="87">
        <v>10612</v>
      </c>
      <c r="P16" s="91">
        <f t="shared" si="2"/>
        <v>10612</v>
      </c>
      <c r="Q16" s="87">
        <v>0</v>
      </c>
      <c r="R16" s="92">
        <v>0</v>
      </c>
      <c r="S16" s="87">
        <v>1000</v>
      </c>
      <c r="T16" s="92">
        <v>1161</v>
      </c>
    </row>
    <row r="17" spans="1:256" ht="21" customHeight="1" x14ac:dyDescent="0.2">
      <c r="A17" s="93" t="s">
        <v>13</v>
      </c>
      <c r="B17" s="86">
        <v>0</v>
      </c>
      <c r="C17" s="87">
        <v>0</v>
      </c>
      <c r="D17" s="88">
        <v>1695</v>
      </c>
      <c r="E17" s="87">
        <v>1910</v>
      </c>
      <c r="F17" s="87">
        <v>4350</v>
      </c>
      <c r="G17" s="89">
        <v>2004</v>
      </c>
      <c r="H17" s="90">
        <f t="shared" si="0"/>
        <v>9959</v>
      </c>
      <c r="I17" s="86">
        <v>118</v>
      </c>
      <c r="J17" s="88">
        <v>12</v>
      </c>
      <c r="K17" s="89">
        <v>4812</v>
      </c>
      <c r="L17" s="90">
        <f t="shared" si="1"/>
        <v>4824</v>
      </c>
      <c r="M17" s="89">
        <v>22027</v>
      </c>
      <c r="N17" s="87">
        <v>0</v>
      </c>
      <c r="O17" s="87">
        <v>20246</v>
      </c>
      <c r="P17" s="91">
        <f t="shared" si="2"/>
        <v>20246</v>
      </c>
      <c r="Q17" s="87">
        <v>950</v>
      </c>
      <c r="R17" s="92">
        <v>314</v>
      </c>
      <c r="S17" s="87">
        <v>630</v>
      </c>
      <c r="T17" s="92">
        <v>437</v>
      </c>
    </row>
    <row r="18" spans="1:256" ht="21" customHeight="1" x14ac:dyDescent="0.2">
      <c r="A18" s="93" t="s">
        <v>14</v>
      </c>
      <c r="B18" s="86">
        <v>0</v>
      </c>
      <c r="C18" s="87">
        <v>0</v>
      </c>
      <c r="D18" s="88">
        <v>2872</v>
      </c>
      <c r="E18" s="87">
        <v>3728</v>
      </c>
      <c r="F18" s="87">
        <v>4802</v>
      </c>
      <c r="G18" s="89">
        <v>1314</v>
      </c>
      <c r="H18" s="90">
        <f t="shared" si="0"/>
        <v>12716</v>
      </c>
      <c r="I18" s="86">
        <v>262</v>
      </c>
      <c r="J18" s="88">
        <v>0</v>
      </c>
      <c r="K18" s="89">
        <v>243</v>
      </c>
      <c r="L18" s="90">
        <f t="shared" si="1"/>
        <v>243</v>
      </c>
      <c r="M18" s="89">
        <v>11400</v>
      </c>
      <c r="N18" s="87">
        <v>0</v>
      </c>
      <c r="O18" s="87">
        <v>5476</v>
      </c>
      <c r="P18" s="91">
        <f t="shared" si="2"/>
        <v>5476</v>
      </c>
      <c r="Q18" s="87">
        <v>1300</v>
      </c>
      <c r="R18" s="92">
        <v>281</v>
      </c>
      <c r="S18" s="87">
        <v>9500</v>
      </c>
      <c r="T18" s="92">
        <v>3978</v>
      </c>
    </row>
    <row r="19" spans="1:256" ht="21" customHeight="1" x14ac:dyDescent="0.2">
      <c r="A19" s="93" t="s">
        <v>15</v>
      </c>
      <c r="B19" s="86">
        <v>0</v>
      </c>
      <c r="C19" s="87">
        <v>0</v>
      </c>
      <c r="D19" s="88">
        <v>1080</v>
      </c>
      <c r="E19" s="87">
        <v>687</v>
      </c>
      <c r="F19" s="87">
        <v>2545</v>
      </c>
      <c r="G19" s="89">
        <v>763</v>
      </c>
      <c r="H19" s="90">
        <f t="shared" si="0"/>
        <v>5075</v>
      </c>
      <c r="I19" s="86">
        <v>33</v>
      </c>
      <c r="J19" s="88">
        <v>154</v>
      </c>
      <c r="K19" s="89">
        <v>5432</v>
      </c>
      <c r="L19" s="90">
        <f t="shared" si="1"/>
        <v>5586</v>
      </c>
      <c r="M19" s="89">
        <v>20010</v>
      </c>
      <c r="N19" s="87">
        <v>0</v>
      </c>
      <c r="O19" s="87">
        <v>21527</v>
      </c>
      <c r="P19" s="91">
        <f t="shared" si="2"/>
        <v>21527</v>
      </c>
      <c r="Q19" s="87">
        <v>0</v>
      </c>
      <c r="R19" s="92">
        <v>0</v>
      </c>
      <c r="S19" s="87">
        <v>13344</v>
      </c>
      <c r="T19" s="92">
        <v>9561</v>
      </c>
    </row>
    <row r="20" spans="1:256" ht="21" customHeight="1" x14ac:dyDescent="0.2">
      <c r="A20" s="93" t="s">
        <v>16</v>
      </c>
      <c r="B20" s="86">
        <v>0</v>
      </c>
      <c r="C20" s="87">
        <v>0</v>
      </c>
      <c r="D20" s="88">
        <v>339</v>
      </c>
      <c r="E20" s="87">
        <v>352</v>
      </c>
      <c r="F20" s="87">
        <v>673</v>
      </c>
      <c r="G20" s="89">
        <v>223</v>
      </c>
      <c r="H20" s="90">
        <f t="shared" si="0"/>
        <v>1587</v>
      </c>
      <c r="I20" s="86">
        <v>50</v>
      </c>
      <c r="J20" s="88">
        <v>1178</v>
      </c>
      <c r="K20" s="89">
        <v>6166</v>
      </c>
      <c r="L20" s="90">
        <f t="shared" si="1"/>
        <v>7344</v>
      </c>
      <c r="M20" s="89">
        <v>69046</v>
      </c>
      <c r="N20" s="87">
        <v>0</v>
      </c>
      <c r="O20" s="87">
        <v>43688</v>
      </c>
      <c r="P20" s="91">
        <f t="shared" si="2"/>
        <v>43688</v>
      </c>
      <c r="Q20" s="87">
        <v>1200</v>
      </c>
      <c r="R20" s="92">
        <v>213</v>
      </c>
      <c r="S20" s="87">
        <v>8250</v>
      </c>
      <c r="T20" s="92">
        <v>5739</v>
      </c>
    </row>
    <row r="21" spans="1:256" ht="21" customHeight="1" x14ac:dyDescent="0.2">
      <c r="A21" s="93" t="s">
        <v>17</v>
      </c>
      <c r="B21" s="86">
        <v>0</v>
      </c>
      <c r="C21" s="87">
        <v>0</v>
      </c>
      <c r="D21" s="88">
        <v>2260</v>
      </c>
      <c r="E21" s="87">
        <v>1575</v>
      </c>
      <c r="F21" s="87">
        <v>2802</v>
      </c>
      <c r="G21" s="89">
        <v>1088</v>
      </c>
      <c r="H21" s="90">
        <f t="shared" si="0"/>
        <v>7725</v>
      </c>
      <c r="I21" s="86">
        <v>321</v>
      </c>
      <c r="J21" s="88">
        <v>0</v>
      </c>
      <c r="K21" s="89">
        <v>1073</v>
      </c>
      <c r="L21" s="90">
        <f t="shared" si="1"/>
        <v>1073</v>
      </c>
      <c r="M21" s="89">
        <v>7500</v>
      </c>
      <c r="N21" s="87">
        <v>0</v>
      </c>
      <c r="O21" s="87">
        <v>7397</v>
      </c>
      <c r="P21" s="91">
        <f t="shared" si="2"/>
        <v>7397</v>
      </c>
      <c r="Q21" s="87">
        <v>0</v>
      </c>
      <c r="R21" s="92">
        <v>0</v>
      </c>
      <c r="S21" s="87">
        <v>0</v>
      </c>
      <c r="T21" s="92">
        <v>0</v>
      </c>
    </row>
    <row r="22" spans="1:256" ht="21" customHeight="1" x14ac:dyDescent="0.2">
      <c r="A22" s="93" t="s">
        <v>18</v>
      </c>
      <c r="B22" s="86">
        <v>0</v>
      </c>
      <c r="C22" s="87">
        <v>0</v>
      </c>
      <c r="D22" s="88">
        <v>1149</v>
      </c>
      <c r="E22" s="87">
        <v>1343</v>
      </c>
      <c r="F22" s="87">
        <v>3456</v>
      </c>
      <c r="G22" s="89">
        <v>860</v>
      </c>
      <c r="H22" s="90">
        <f t="shared" si="0"/>
        <v>6808</v>
      </c>
      <c r="I22" s="86">
        <v>87</v>
      </c>
      <c r="J22" s="88">
        <v>0</v>
      </c>
      <c r="K22" s="89">
        <v>446</v>
      </c>
      <c r="L22" s="90">
        <f t="shared" si="1"/>
        <v>446</v>
      </c>
      <c r="M22" s="89">
        <v>5865</v>
      </c>
      <c r="N22" s="87">
        <v>0</v>
      </c>
      <c r="O22" s="87">
        <v>3242</v>
      </c>
      <c r="P22" s="91">
        <f t="shared" si="2"/>
        <v>3242</v>
      </c>
      <c r="Q22" s="87">
        <v>300</v>
      </c>
      <c r="R22" s="92">
        <v>25</v>
      </c>
      <c r="S22" s="87">
        <v>0</v>
      </c>
      <c r="T22" s="92">
        <v>0</v>
      </c>
    </row>
    <row r="23" spans="1:256" ht="21" customHeight="1" x14ac:dyDescent="0.2">
      <c r="A23" s="93" t="s">
        <v>19</v>
      </c>
      <c r="B23" s="86">
        <v>0</v>
      </c>
      <c r="C23" s="87">
        <v>0</v>
      </c>
      <c r="D23" s="88">
        <v>1507</v>
      </c>
      <c r="E23" s="87">
        <v>1823</v>
      </c>
      <c r="F23" s="87">
        <v>4661</v>
      </c>
      <c r="G23" s="89">
        <v>1080</v>
      </c>
      <c r="H23" s="90">
        <f t="shared" si="0"/>
        <v>9071</v>
      </c>
      <c r="I23" s="86">
        <v>211</v>
      </c>
      <c r="J23" s="88">
        <v>0</v>
      </c>
      <c r="K23" s="89">
        <v>696</v>
      </c>
      <c r="L23" s="90">
        <f t="shared" si="1"/>
        <v>696</v>
      </c>
      <c r="M23" s="89">
        <v>10927</v>
      </c>
      <c r="N23" s="87">
        <v>0</v>
      </c>
      <c r="O23" s="87">
        <v>11055</v>
      </c>
      <c r="P23" s="91">
        <f t="shared" si="2"/>
        <v>11055</v>
      </c>
      <c r="Q23" s="87">
        <v>0</v>
      </c>
      <c r="R23" s="92">
        <v>0</v>
      </c>
      <c r="S23" s="87">
        <v>4000</v>
      </c>
      <c r="T23" s="92">
        <v>2166</v>
      </c>
    </row>
    <row r="24" spans="1:256" ht="21" customHeight="1" x14ac:dyDescent="0.2">
      <c r="A24" s="93" t="s">
        <v>20</v>
      </c>
      <c r="B24" s="236">
        <v>0</v>
      </c>
      <c r="C24" s="237">
        <v>0</v>
      </c>
      <c r="D24" s="238">
        <v>1536</v>
      </c>
      <c r="E24" s="87">
        <v>1750</v>
      </c>
      <c r="F24" s="237">
        <v>3876</v>
      </c>
      <c r="G24" s="239">
        <v>702</v>
      </c>
      <c r="H24" s="90">
        <f t="shared" si="0"/>
        <v>7864</v>
      </c>
      <c r="I24" s="236">
        <v>203</v>
      </c>
      <c r="J24" s="238">
        <v>0</v>
      </c>
      <c r="K24" s="239">
        <v>75</v>
      </c>
      <c r="L24" s="240">
        <f t="shared" si="1"/>
        <v>75</v>
      </c>
      <c r="M24" s="239">
        <v>6090</v>
      </c>
      <c r="N24" s="237">
        <v>0</v>
      </c>
      <c r="O24" s="237">
        <v>4414</v>
      </c>
      <c r="P24" s="91">
        <f t="shared" si="2"/>
        <v>4414</v>
      </c>
      <c r="Q24" s="237">
        <v>0</v>
      </c>
      <c r="R24" s="92">
        <v>0</v>
      </c>
      <c r="S24" s="241">
        <v>0</v>
      </c>
      <c r="T24" s="92">
        <v>0</v>
      </c>
    </row>
    <row r="25" spans="1:256" s="3" customFormat="1" ht="21" customHeight="1" x14ac:dyDescent="0.2">
      <c r="A25" s="108" t="s">
        <v>35</v>
      </c>
      <c r="B25" s="109">
        <f t="shared" ref="B25:T25" si="3">SUM(B6:B24)</f>
        <v>0</v>
      </c>
      <c r="C25" s="110">
        <f t="shared" si="3"/>
        <v>0</v>
      </c>
      <c r="D25" s="111">
        <f t="shared" si="3"/>
        <v>26472</v>
      </c>
      <c r="E25" s="111">
        <f t="shared" si="3"/>
        <v>26651</v>
      </c>
      <c r="F25" s="111">
        <f t="shared" si="3"/>
        <v>62079</v>
      </c>
      <c r="G25" s="111">
        <f t="shared" si="3"/>
        <v>21899</v>
      </c>
      <c r="H25" s="113">
        <f t="shared" si="3"/>
        <v>137101</v>
      </c>
      <c r="I25" s="109">
        <f t="shared" si="3"/>
        <v>2951</v>
      </c>
      <c r="J25" s="111">
        <f t="shared" si="3"/>
        <v>23331</v>
      </c>
      <c r="K25" s="112">
        <f t="shared" si="3"/>
        <v>69121</v>
      </c>
      <c r="L25" s="113">
        <f t="shared" si="3"/>
        <v>92452</v>
      </c>
      <c r="M25" s="114">
        <f t="shared" si="3"/>
        <v>496750</v>
      </c>
      <c r="N25" s="110">
        <f t="shared" si="3"/>
        <v>5</v>
      </c>
      <c r="O25" s="110">
        <f t="shared" si="3"/>
        <v>369819</v>
      </c>
      <c r="P25" s="115">
        <f t="shared" si="3"/>
        <v>369824</v>
      </c>
      <c r="Q25" s="111">
        <f t="shared" si="3"/>
        <v>11660</v>
      </c>
      <c r="R25" s="113">
        <f t="shared" si="3"/>
        <v>2428</v>
      </c>
      <c r="S25" s="111">
        <f t="shared" si="3"/>
        <v>93822</v>
      </c>
      <c r="T25" s="113">
        <f t="shared" si="3"/>
        <v>66805</v>
      </c>
      <c r="IV25" s="1"/>
    </row>
  </sheetData>
  <mergeCells count="11">
    <mergeCell ref="A1:T1"/>
    <mergeCell ref="A2:T2"/>
    <mergeCell ref="A4:A5"/>
    <mergeCell ref="B4:B5"/>
    <mergeCell ref="C4:C5"/>
    <mergeCell ref="D4:H4"/>
    <mergeCell ref="J4:L4"/>
    <mergeCell ref="M4:P4"/>
    <mergeCell ref="Q4:R4"/>
    <mergeCell ref="S4:T4"/>
    <mergeCell ref="I4:I5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66"/>
    <pageSetUpPr fitToPage="1"/>
  </sheetPr>
  <dimension ref="A1:AMK35"/>
  <sheetViews>
    <sheetView view="pageBreakPreview" zoomScaleNormal="80" workbookViewId="0">
      <selection activeCell="A4" sqref="A4:B32"/>
    </sheetView>
  </sheetViews>
  <sheetFormatPr defaultRowHeight="12.75" x14ac:dyDescent="0.2"/>
  <cols>
    <col min="1" max="1" width="9.125" style="116" customWidth="1"/>
    <col min="2" max="2" width="7.5" style="116" customWidth="1"/>
    <col min="3" max="11" width="10.625" style="116" customWidth="1"/>
    <col min="12" max="12" width="7.375" style="116" customWidth="1"/>
    <col min="13" max="14" width="8.625" style="116" customWidth="1"/>
    <col min="15" max="18" width="8.5" style="116" customWidth="1"/>
    <col min="19" max="254" width="7.5" style="116" customWidth="1"/>
    <col min="255" max="1025" width="8" style="116" customWidth="1"/>
  </cols>
  <sheetData>
    <row r="1" spans="1:22" ht="18" customHeight="1" x14ac:dyDescent="0.2">
      <c r="A1" s="283" t="s">
        <v>78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</row>
    <row r="2" spans="1:22" ht="18" customHeight="1" x14ac:dyDescent="0.2">
      <c r="A2" s="283" t="s">
        <v>82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</row>
    <row r="3" spans="1:22" ht="18" customHeight="1" thickBot="1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2" ht="18" customHeight="1" thickBot="1" x14ac:dyDescent="0.25">
      <c r="A4" s="284" t="s">
        <v>38</v>
      </c>
      <c r="B4" s="284"/>
      <c r="C4" s="285" t="s">
        <v>52</v>
      </c>
      <c r="D4" s="285"/>
      <c r="E4" s="285"/>
      <c r="F4" s="285"/>
      <c r="G4" s="285"/>
      <c r="H4" s="285"/>
      <c r="I4" s="285"/>
      <c r="J4" s="285"/>
      <c r="K4" s="285"/>
      <c r="L4" s="286" t="s">
        <v>34</v>
      </c>
      <c r="M4" s="286" t="s">
        <v>58</v>
      </c>
      <c r="N4" s="286"/>
      <c r="O4" s="287" t="s">
        <v>70</v>
      </c>
      <c r="P4" s="287"/>
      <c r="Q4" s="287"/>
      <c r="R4" s="287"/>
      <c r="S4" s="286" t="s">
        <v>54</v>
      </c>
    </row>
    <row r="5" spans="1:22" ht="18" customHeight="1" thickTop="1" thickBot="1" x14ac:dyDescent="0.25">
      <c r="A5" s="284"/>
      <c r="B5" s="284"/>
      <c r="C5" s="280" t="s">
        <v>67</v>
      </c>
      <c r="D5" s="280"/>
      <c r="E5" s="280"/>
      <c r="F5" s="280"/>
      <c r="G5" s="288" t="s">
        <v>36</v>
      </c>
      <c r="H5" s="288"/>
      <c r="I5" s="288"/>
      <c r="J5" s="288"/>
      <c r="K5" s="280" t="s">
        <v>35</v>
      </c>
      <c r="L5" s="286"/>
      <c r="M5" s="289" t="s">
        <v>35</v>
      </c>
      <c r="N5" s="290" t="s">
        <v>53</v>
      </c>
      <c r="O5" s="291" t="s">
        <v>69</v>
      </c>
      <c r="P5" s="291"/>
      <c r="Q5" s="291" t="s">
        <v>63</v>
      </c>
      <c r="R5" s="291"/>
      <c r="S5" s="286"/>
    </row>
    <row r="6" spans="1:22" ht="18" customHeight="1" thickBot="1" x14ac:dyDescent="0.25">
      <c r="A6" s="284"/>
      <c r="B6" s="284"/>
      <c r="C6" s="280" t="s">
        <v>65</v>
      </c>
      <c r="D6" s="280"/>
      <c r="E6" s="280" t="s">
        <v>77</v>
      </c>
      <c r="F6" s="280" t="s">
        <v>35</v>
      </c>
      <c r="G6" s="281" t="s">
        <v>61</v>
      </c>
      <c r="H6" s="281"/>
      <c r="I6" s="280" t="s">
        <v>77</v>
      </c>
      <c r="J6" s="282" t="s">
        <v>35</v>
      </c>
      <c r="K6" s="280"/>
      <c r="L6" s="286"/>
      <c r="M6" s="289"/>
      <c r="N6" s="290"/>
      <c r="O6" s="291"/>
      <c r="P6" s="291"/>
      <c r="Q6" s="291"/>
      <c r="R6" s="291"/>
      <c r="S6" s="286"/>
    </row>
    <row r="7" spans="1:22" ht="18" customHeight="1" thickBot="1" x14ac:dyDescent="0.25">
      <c r="A7" s="284"/>
      <c r="B7" s="284"/>
      <c r="C7" s="4" t="s">
        <v>66</v>
      </c>
      <c r="D7" s="4" t="s">
        <v>37</v>
      </c>
      <c r="E7" s="280"/>
      <c r="F7" s="280"/>
      <c r="G7" s="4" t="s">
        <v>66</v>
      </c>
      <c r="H7" s="4" t="s">
        <v>37</v>
      </c>
      <c r="I7" s="280"/>
      <c r="J7" s="282"/>
      <c r="K7" s="280"/>
      <c r="L7" s="286"/>
      <c r="M7" s="268" t="s">
        <v>64</v>
      </c>
      <c r="N7" s="6" t="s">
        <v>64</v>
      </c>
      <c r="O7" s="7" t="s">
        <v>64</v>
      </c>
      <c r="P7" s="7" t="s">
        <v>0</v>
      </c>
      <c r="Q7" s="7" t="s">
        <v>64</v>
      </c>
      <c r="R7" s="7" t="s">
        <v>0</v>
      </c>
      <c r="S7" s="8" t="s">
        <v>64</v>
      </c>
    </row>
    <row r="8" spans="1:22" ht="18" customHeight="1" thickBot="1" x14ac:dyDescent="0.25">
      <c r="A8" s="277" t="s">
        <v>25</v>
      </c>
      <c r="B8" s="9" t="s">
        <v>50</v>
      </c>
      <c r="C8" s="242">
        <v>2096</v>
      </c>
      <c r="D8" s="242">
        <v>4582</v>
      </c>
      <c r="E8" s="242">
        <v>6718</v>
      </c>
      <c r="F8" s="243">
        <f>SUM(C8:E8)</f>
        <v>13396</v>
      </c>
      <c r="G8" s="244">
        <v>150</v>
      </c>
      <c r="H8" s="243">
        <v>169</v>
      </c>
      <c r="I8" s="243">
        <v>85</v>
      </c>
      <c r="J8" s="245">
        <f>SUM(G8:I8)</f>
        <v>404</v>
      </c>
      <c r="K8" s="246">
        <f>F8+J8</f>
        <v>13800</v>
      </c>
      <c r="L8" s="247">
        <v>0</v>
      </c>
      <c r="M8" s="248">
        <v>621</v>
      </c>
      <c r="N8" s="249">
        <v>230</v>
      </c>
      <c r="O8" s="242">
        <v>13062</v>
      </c>
      <c r="P8" s="242">
        <v>1674633</v>
      </c>
      <c r="Q8" s="242">
        <v>516</v>
      </c>
      <c r="R8" s="242">
        <v>56605</v>
      </c>
      <c r="S8" s="247">
        <v>3</v>
      </c>
      <c r="T8" s="126"/>
      <c r="U8" s="126"/>
      <c r="V8" s="126"/>
    </row>
    <row r="9" spans="1:22" ht="18" customHeight="1" thickBot="1" x14ac:dyDescent="0.25">
      <c r="A9" s="277"/>
      <c r="B9" s="19" t="s">
        <v>51</v>
      </c>
      <c r="C9" s="250">
        <v>3026</v>
      </c>
      <c r="D9" s="250">
        <v>4603</v>
      </c>
      <c r="E9" s="250">
        <v>12813</v>
      </c>
      <c r="F9" s="250">
        <f>SUM(C9:E9)</f>
        <v>20442</v>
      </c>
      <c r="G9" s="251">
        <v>92</v>
      </c>
      <c r="H9" s="250">
        <v>142</v>
      </c>
      <c r="I9" s="250">
        <v>169</v>
      </c>
      <c r="J9" s="252">
        <f>SUM(G9:I9)</f>
        <v>403</v>
      </c>
      <c r="K9" s="253">
        <f>F9+J9</f>
        <v>20845</v>
      </c>
      <c r="L9" s="254">
        <v>0</v>
      </c>
      <c r="M9" s="255">
        <v>685</v>
      </c>
      <c r="N9" s="256">
        <v>260</v>
      </c>
      <c r="O9" s="250">
        <v>17422</v>
      </c>
      <c r="P9" s="250">
        <v>1284391</v>
      </c>
      <c r="Q9" s="250">
        <v>2915</v>
      </c>
      <c r="R9" s="250">
        <v>207337</v>
      </c>
      <c r="S9" s="254">
        <v>80</v>
      </c>
      <c r="T9" s="126"/>
      <c r="U9" s="126"/>
      <c r="V9" s="126"/>
    </row>
    <row r="10" spans="1:22" ht="18" customHeight="1" thickBot="1" x14ac:dyDescent="0.25">
      <c r="A10" s="277"/>
      <c r="B10" s="19" t="s">
        <v>49</v>
      </c>
      <c r="C10" s="250">
        <v>3020</v>
      </c>
      <c r="D10" s="250">
        <v>3625</v>
      </c>
      <c r="E10" s="250">
        <v>13407</v>
      </c>
      <c r="F10" s="250">
        <f>SUM(C10:E10)</f>
        <v>20052</v>
      </c>
      <c r="G10" s="251">
        <v>85</v>
      </c>
      <c r="H10" s="250">
        <v>159</v>
      </c>
      <c r="I10" s="250">
        <v>133</v>
      </c>
      <c r="J10" s="252">
        <f>SUM(G10:I10)</f>
        <v>377</v>
      </c>
      <c r="K10" s="253">
        <f>F10+J10</f>
        <v>20429</v>
      </c>
      <c r="L10" s="254">
        <v>0</v>
      </c>
      <c r="M10" s="255">
        <v>517</v>
      </c>
      <c r="N10" s="256">
        <v>177</v>
      </c>
      <c r="O10" s="250">
        <v>15454</v>
      </c>
      <c r="P10" s="250">
        <v>677442</v>
      </c>
      <c r="Q10" s="250">
        <v>4471</v>
      </c>
      <c r="R10" s="250">
        <v>194578</v>
      </c>
      <c r="S10" s="254">
        <v>0</v>
      </c>
      <c r="T10" s="126"/>
      <c r="U10" s="126"/>
      <c r="V10" s="126"/>
    </row>
    <row r="11" spans="1:22" ht="18" customHeight="1" thickBot="1" x14ac:dyDescent="0.25">
      <c r="A11" s="277"/>
      <c r="B11" s="24" t="s">
        <v>35</v>
      </c>
      <c r="C11" s="257">
        <f t="shared" ref="C11:K11" si="0">SUM(C8:C10)</f>
        <v>8142</v>
      </c>
      <c r="D11" s="257">
        <f t="shared" si="0"/>
        <v>12810</v>
      </c>
      <c r="E11" s="257">
        <f t="shared" si="0"/>
        <v>32938</v>
      </c>
      <c r="F11" s="257">
        <f t="shared" si="0"/>
        <v>53890</v>
      </c>
      <c r="G11" s="258">
        <f t="shared" si="0"/>
        <v>327</v>
      </c>
      <c r="H11" s="257">
        <f t="shared" si="0"/>
        <v>470</v>
      </c>
      <c r="I11" s="257">
        <f t="shared" si="0"/>
        <v>387</v>
      </c>
      <c r="J11" s="259">
        <f t="shared" si="0"/>
        <v>1184</v>
      </c>
      <c r="K11" s="257">
        <f t="shared" si="0"/>
        <v>55074</v>
      </c>
      <c r="L11" s="260">
        <v>0</v>
      </c>
      <c r="M11" s="261">
        <v>1823</v>
      </c>
      <c r="N11" s="262">
        <v>667</v>
      </c>
      <c r="O11" s="261">
        <v>45938</v>
      </c>
      <c r="P11" s="257">
        <v>3636466</v>
      </c>
      <c r="Q11" s="257">
        <v>7902</v>
      </c>
      <c r="R11" s="257">
        <v>458520</v>
      </c>
      <c r="S11" s="260">
        <v>83</v>
      </c>
      <c r="T11" s="126"/>
      <c r="U11" s="126"/>
      <c r="V11" s="126"/>
    </row>
    <row r="12" spans="1:22" ht="18" customHeight="1" thickBot="1" x14ac:dyDescent="0.25">
      <c r="A12" s="277" t="s">
        <v>26</v>
      </c>
      <c r="B12" s="9" t="s">
        <v>48</v>
      </c>
      <c r="C12" s="242">
        <v>771</v>
      </c>
      <c r="D12" s="242">
        <v>749</v>
      </c>
      <c r="E12" s="242">
        <v>1646</v>
      </c>
      <c r="F12" s="250">
        <f>SUM(C12:E12)</f>
        <v>3166</v>
      </c>
      <c r="G12" s="263">
        <v>204</v>
      </c>
      <c r="H12" s="242">
        <v>140</v>
      </c>
      <c r="I12" s="242">
        <v>66</v>
      </c>
      <c r="J12" s="252">
        <f>SUM(G12:I12)</f>
        <v>410</v>
      </c>
      <c r="K12" s="253">
        <f>F12+J12</f>
        <v>3576</v>
      </c>
      <c r="L12" s="247">
        <v>11</v>
      </c>
      <c r="M12" s="248">
        <v>225</v>
      </c>
      <c r="N12" s="249">
        <v>46</v>
      </c>
      <c r="O12" s="242">
        <v>3087</v>
      </c>
      <c r="P12" s="242">
        <v>169570</v>
      </c>
      <c r="Q12" s="242">
        <v>400</v>
      </c>
      <c r="R12" s="242">
        <v>20456</v>
      </c>
      <c r="S12" s="247">
        <v>10</v>
      </c>
      <c r="T12" s="126"/>
      <c r="U12" s="126"/>
      <c r="V12" s="126"/>
    </row>
    <row r="13" spans="1:22" ht="18" customHeight="1" thickBot="1" x14ac:dyDescent="0.25">
      <c r="A13" s="277"/>
      <c r="B13" s="19" t="s">
        <v>47</v>
      </c>
      <c r="C13" s="250">
        <v>1055</v>
      </c>
      <c r="D13" s="250">
        <v>1369</v>
      </c>
      <c r="E13" s="250">
        <v>2478</v>
      </c>
      <c r="F13" s="250">
        <f>SUM(C13:E13)</f>
        <v>4902</v>
      </c>
      <c r="G13" s="251">
        <v>373</v>
      </c>
      <c r="H13" s="250">
        <v>161</v>
      </c>
      <c r="I13" s="250">
        <v>157</v>
      </c>
      <c r="J13" s="252">
        <f>SUM(G13:I13)</f>
        <v>691</v>
      </c>
      <c r="K13" s="253">
        <f>F13+J13</f>
        <v>5593</v>
      </c>
      <c r="L13" s="254">
        <v>22</v>
      </c>
      <c r="M13" s="255">
        <v>112</v>
      </c>
      <c r="N13" s="256">
        <v>42</v>
      </c>
      <c r="O13" s="250">
        <v>4683</v>
      </c>
      <c r="P13" s="250">
        <v>152028</v>
      </c>
      <c r="Q13" s="250">
        <v>775</v>
      </c>
      <c r="R13" s="250">
        <v>27265</v>
      </c>
      <c r="S13" s="254">
        <v>12</v>
      </c>
      <c r="T13" s="126"/>
      <c r="U13" s="126"/>
      <c r="V13" s="126"/>
    </row>
    <row r="14" spans="1:22" ht="18" customHeight="1" thickBot="1" x14ac:dyDescent="0.25">
      <c r="A14" s="277"/>
      <c r="B14" s="19" t="s">
        <v>49</v>
      </c>
      <c r="C14" s="250">
        <v>991</v>
      </c>
      <c r="D14" s="250">
        <v>835</v>
      </c>
      <c r="E14" s="250">
        <v>2821</v>
      </c>
      <c r="F14" s="250">
        <f>SUM(C14:E14)</f>
        <v>4647</v>
      </c>
      <c r="G14" s="251">
        <v>269</v>
      </c>
      <c r="H14" s="250">
        <v>93</v>
      </c>
      <c r="I14" s="250">
        <v>168</v>
      </c>
      <c r="J14" s="252">
        <f>SUM(G14:I14)</f>
        <v>530</v>
      </c>
      <c r="K14" s="253">
        <f>F14+J14</f>
        <v>5177</v>
      </c>
      <c r="L14" s="254">
        <v>26</v>
      </c>
      <c r="M14" s="255">
        <v>134</v>
      </c>
      <c r="N14" s="256">
        <v>26</v>
      </c>
      <c r="O14" s="250">
        <v>3747</v>
      </c>
      <c r="P14" s="250">
        <v>70692</v>
      </c>
      <c r="Q14" s="250">
        <v>1131</v>
      </c>
      <c r="R14" s="250">
        <v>23165</v>
      </c>
      <c r="S14" s="254">
        <v>13</v>
      </c>
      <c r="T14" s="126"/>
      <c r="U14" s="126"/>
      <c r="V14" s="126"/>
    </row>
    <row r="15" spans="1:22" ht="18" customHeight="1" thickBot="1" x14ac:dyDescent="0.25">
      <c r="A15" s="277"/>
      <c r="B15" s="24" t="s">
        <v>35</v>
      </c>
      <c r="C15" s="257">
        <f t="shared" ref="C15:K15" si="1">SUM(C12:C14)</f>
        <v>2817</v>
      </c>
      <c r="D15" s="257">
        <f t="shared" si="1"/>
        <v>2953</v>
      </c>
      <c r="E15" s="257">
        <f t="shared" si="1"/>
        <v>6945</v>
      </c>
      <c r="F15" s="257">
        <f t="shared" si="1"/>
        <v>12715</v>
      </c>
      <c r="G15" s="258">
        <f t="shared" si="1"/>
        <v>846</v>
      </c>
      <c r="H15" s="257">
        <f t="shared" si="1"/>
        <v>394</v>
      </c>
      <c r="I15" s="257">
        <f t="shared" si="1"/>
        <v>391</v>
      </c>
      <c r="J15" s="259">
        <f t="shared" si="1"/>
        <v>1631</v>
      </c>
      <c r="K15" s="257">
        <f t="shared" si="1"/>
        <v>14346</v>
      </c>
      <c r="L15" s="260">
        <v>59</v>
      </c>
      <c r="M15" s="261">
        <v>471</v>
      </c>
      <c r="N15" s="262">
        <v>114</v>
      </c>
      <c r="O15" s="261">
        <v>11517</v>
      </c>
      <c r="P15" s="257">
        <v>392290</v>
      </c>
      <c r="Q15" s="257">
        <v>2306</v>
      </c>
      <c r="R15" s="257">
        <v>70886</v>
      </c>
      <c r="S15" s="260">
        <v>35</v>
      </c>
      <c r="T15" s="126"/>
      <c r="U15" s="126"/>
      <c r="V15" s="126"/>
    </row>
    <row r="16" spans="1:22" ht="18" customHeight="1" x14ac:dyDescent="0.2">
      <c r="A16" s="278" t="s">
        <v>27</v>
      </c>
      <c r="B16" s="19" t="s">
        <v>48</v>
      </c>
      <c r="C16" s="250">
        <v>8441</v>
      </c>
      <c r="D16" s="250">
        <v>15774</v>
      </c>
      <c r="E16" s="250">
        <v>16357</v>
      </c>
      <c r="F16" s="250">
        <f>SUM(C16:E16)</f>
        <v>40572</v>
      </c>
      <c r="G16" s="251">
        <v>16</v>
      </c>
      <c r="H16" s="250">
        <v>30</v>
      </c>
      <c r="I16" s="250">
        <v>26</v>
      </c>
      <c r="J16" s="252">
        <f>SUM(G16:I16)</f>
        <v>72</v>
      </c>
      <c r="K16" s="253">
        <f>F16+J16</f>
        <v>40644</v>
      </c>
      <c r="L16" s="254">
        <v>1</v>
      </c>
      <c r="M16" s="255">
        <v>2325</v>
      </c>
      <c r="N16" s="256">
        <v>1288</v>
      </c>
      <c r="O16" s="250">
        <v>32685</v>
      </c>
      <c r="P16" s="250">
        <v>538031</v>
      </c>
      <c r="Q16" s="250">
        <v>7676</v>
      </c>
      <c r="R16" s="250">
        <v>121819</v>
      </c>
      <c r="S16" s="254">
        <v>0</v>
      </c>
      <c r="T16" s="126"/>
      <c r="U16" s="126"/>
      <c r="V16" s="126"/>
    </row>
    <row r="17" spans="1:22" ht="18" customHeight="1" x14ac:dyDescent="0.2">
      <c r="A17" s="278"/>
      <c r="B17" s="19" t="s">
        <v>47</v>
      </c>
      <c r="C17" s="250">
        <v>4464</v>
      </c>
      <c r="D17" s="250">
        <v>4295</v>
      </c>
      <c r="E17" s="250">
        <v>28653</v>
      </c>
      <c r="F17" s="250">
        <f>SUM(C17:E17)</f>
        <v>37412</v>
      </c>
      <c r="G17" s="251">
        <v>6</v>
      </c>
      <c r="H17" s="250">
        <v>16</v>
      </c>
      <c r="I17" s="250">
        <v>92</v>
      </c>
      <c r="J17" s="252">
        <f>SUM(G17:I17)</f>
        <v>114</v>
      </c>
      <c r="K17" s="253">
        <f>F17+J17</f>
        <v>37526</v>
      </c>
      <c r="L17" s="254">
        <v>12</v>
      </c>
      <c r="M17" s="255">
        <v>4019</v>
      </c>
      <c r="N17" s="256">
        <v>2068</v>
      </c>
      <c r="O17" s="250">
        <v>28178</v>
      </c>
      <c r="P17" s="250">
        <v>416239</v>
      </c>
      <c r="Q17" s="250">
        <v>9291</v>
      </c>
      <c r="R17" s="250">
        <v>132345</v>
      </c>
      <c r="S17" s="254">
        <v>0</v>
      </c>
      <c r="T17" s="126"/>
      <c r="U17" s="126"/>
      <c r="V17" s="126"/>
    </row>
    <row r="18" spans="1:22" ht="18" customHeight="1" x14ac:dyDescent="0.2">
      <c r="A18" s="278"/>
      <c r="B18" s="19" t="s">
        <v>46</v>
      </c>
      <c r="C18" s="250">
        <v>4094</v>
      </c>
      <c r="D18" s="250">
        <v>3371</v>
      </c>
      <c r="E18" s="250">
        <v>27957</v>
      </c>
      <c r="F18" s="250">
        <f>SUM(C18:E18)</f>
        <v>35422</v>
      </c>
      <c r="G18" s="251">
        <v>2</v>
      </c>
      <c r="H18" s="250">
        <v>1</v>
      </c>
      <c r="I18" s="250">
        <v>63</v>
      </c>
      <c r="J18" s="252">
        <f>SUM(G18:I18)</f>
        <v>66</v>
      </c>
      <c r="K18" s="253">
        <f>F18+J18</f>
        <v>35488</v>
      </c>
      <c r="L18" s="254">
        <v>4</v>
      </c>
      <c r="M18" s="255">
        <v>4279</v>
      </c>
      <c r="N18" s="256">
        <v>979</v>
      </c>
      <c r="O18" s="250">
        <v>21772</v>
      </c>
      <c r="P18" s="250">
        <v>226304</v>
      </c>
      <c r="Q18" s="250">
        <v>13304</v>
      </c>
      <c r="R18" s="250">
        <v>131890</v>
      </c>
      <c r="S18" s="254">
        <v>0</v>
      </c>
      <c r="T18" s="126"/>
      <c r="U18" s="126"/>
      <c r="V18" s="126"/>
    </row>
    <row r="19" spans="1:22" ht="18" customHeight="1" thickBot="1" x14ac:dyDescent="0.25">
      <c r="A19" s="278"/>
      <c r="B19" s="24" t="s">
        <v>35</v>
      </c>
      <c r="C19" s="250">
        <f t="shared" ref="C19:K19" si="2">SUM(C16:C18)</f>
        <v>16999</v>
      </c>
      <c r="D19" s="250">
        <f t="shared" si="2"/>
        <v>23440</v>
      </c>
      <c r="E19" s="250">
        <f t="shared" si="2"/>
        <v>72967</v>
      </c>
      <c r="F19" s="259">
        <f t="shared" si="2"/>
        <v>113406</v>
      </c>
      <c r="G19" s="251">
        <f t="shared" si="2"/>
        <v>24</v>
      </c>
      <c r="H19" s="250">
        <f t="shared" si="2"/>
        <v>47</v>
      </c>
      <c r="I19" s="250">
        <f t="shared" si="2"/>
        <v>181</v>
      </c>
      <c r="J19" s="259">
        <f t="shared" si="2"/>
        <v>252</v>
      </c>
      <c r="K19" s="264">
        <f t="shared" si="2"/>
        <v>113658</v>
      </c>
      <c r="L19" s="260">
        <v>17</v>
      </c>
      <c r="M19" s="261">
        <v>10623</v>
      </c>
      <c r="N19" s="262">
        <v>4335</v>
      </c>
      <c r="O19" s="261">
        <v>82635</v>
      </c>
      <c r="P19" s="257">
        <v>1180574</v>
      </c>
      <c r="Q19" s="257">
        <v>30271</v>
      </c>
      <c r="R19" s="257">
        <v>386054</v>
      </c>
      <c r="S19" s="260">
        <v>0</v>
      </c>
      <c r="T19" s="126"/>
      <c r="U19" s="126"/>
      <c r="V19" s="126"/>
    </row>
    <row r="20" spans="1:22" ht="18" customHeight="1" thickBot="1" x14ac:dyDescent="0.25">
      <c r="A20" s="279" t="s">
        <v>28</v>
      </c>
      <c r="B20" s="9" t="s">
        <v>43</v>
      </c>
      <c r="C20" s="242">
        <v>327</v>
      </c>
      <c r="D20" s="242">
        <v>245</v>
      </c>
      <c r="E20" s="242">
        <v>268</v>
      </c>
      <c r="F20" s="243">
        <f>SUM(C20:E20)</f>
        <v>840</v>
      </c>
      <c r="G20" s="263">
        <v>119</v>
      </c>
      <c r="H20" s="242">
        <v>105</v>
      </c>
      <c r="I20" s="242">
        <v>24</v>
      </c>
      <c r="J20" s="245">
        <f>SUM(G20:I20)</f>
        <v>248</v>
      </c>
      <c r="K20" s="246">
        <f>F20+J20</f>
        <v>1088</v>
      </c>
      <c r="L20" s="247">
        <v>10</v>
      </c>
      <c r="M20" s="248">
        <v>52</v>
      </c>
      <c r="N20" s="249">
        <v>10</v>
      </c>
      <c r="O20" s="242">
        <v>953</v>
      </c>
      <c r="P20" s="242">
        <v>23747</v>
      </c>
      <c r="Q20" s="242">
        <v>115</v>
      </c>
      <c r="R20" s="242">
        <v>2496</v>
      </c>
      <c r="S20" s="247">
        <v>9</v>
      </c>
      <c r="T20" s="126"/>
      <c r="U20" s="126"/>
      <c r="V20" s="126"/>
    </row>
    <row r="21" spans="1:22" ht="18" customHeight="1" thickBot="1" x14ac:dyDescent="0.25">
      <c r="A21" s="279"/>
      <c r="B21" s="19" t="s">
        <v>44</v>
      </c>
      <c r="C21" s="250">
        <v>429</v>
      </c>
      <c r="D21" s="250">
        <v>165</v>
      </c>
      <c r="E21" s="250">
        <v>586</v>
      </c>
      <c r="F21" s="250">
        <f>SUM(C21:E21)</f>
        <v>1180</v>
      </c>
      <c r="G21" s="251">
        <v>70</v>
      </c>
      <c r="H21" s="250">
        <v>33</v>
      </c>
      <c r="I21" s="250">
        <v>22</v>
      </c>
      <c r="J21" s="252">
        <f>SUM(G21:I21)</f>
        <v>125</v>
      </c>
      <c r="K21" s="253">
        <f>F21+J21</f>
        <v>1305</v>
      </c>
      <c r="L21" s="254">
        <v>24</v>
      </c>
      <c r="M21" s="255">
        <v>59</v>
      </c>
      <c r="N21" s="256">
        <v>7</v>
      </c>
      <c r="O21" s="250">
        <v>1130</v>
      </c>
      <c r="P21" s="250">
        <v>18892</v>
      </c>
      <c r="Q21" s="250">
        <v>190</v>
      </c>
      <c r="R21" s="250">
        <v>3259</v>
      </c>
      <c r="S21" s="254">
        <v>13</v>
      </c>
      <c r="T21" s="126"/>
      <c r="U21" s="126"/>
      <c r="V21" s="126"/>
    </row>
    <row r="22" spans="1:22" ht="18" customHeight="1" thickBot="1" x14ac:dyDescent="0.25">
      <c r="A22" s="279"/>
      <c r="B22" s="19" t="s">
        <v>45</v>
      </c>
      <c r="C22" s="250">
        <v>369</v>
      </c>
      <c r="D22" s="250">
        <v>61</v>
      </c>
      <c r="E22" s="250">
        <v>628</v>
      </c>
      <c r="F22" s="250">
        <f>SUM(C22:E22)</f>
        <v>1058</v>
      </c>
      <c r="G22" s="251">
        <v>82</v>
      </c>
      <c r="H22" s="250">
        <v>17</v>
      </c>
      <c r="I22" s="250">
        <v>24</v>
      </c>
      <c r="J22" s="252">
        <f>SUM(G22:I22)</f>
        <v>123</v>
      </c>
      <c r="K22" s="253">
        <f>F22+J22</f>
        <v>1181</v>
      </c>
      <c r="L22" s="254">
        <v>12</v>
      </c>
      <c r="M22" s="255">
        <v>62</v>
      </c>
      <c r="N22" s="256">
        <v>1</v>
      </c>
      <c r="O22" s="250">
        <v>980</v>
      </c>
      <c r="P22" s="250">
        <v>10371</v>
      </c>
      <c r="Q22" s="250">
        <v>224</v>
      </c>
      <c r="R22" s="250">
        <v>2311</v>
      </c>
      <c r="S22" s="254">
        <v>5</v>
      </c>
      <c r="T22" s="126"/>
      <c r="U22" s="126"/>
      <c r="V22" s="126"/>
    </row>
    <row r="23" spans="1:22" ht="18" customHeight="1" thickBot="1" x14ac:dyDescent="0.25">
      <c r="A23" s="279"/>
      <c r="B23" s="24" t="s">
        <v>35</v>
      </c>
      <c r="C23" s="257">
        <f t="shared" ref="C23:K23" si="3">SUM(C20:C22)</f>
        <v>1125</v>
      </c>
      <c r="D23" s="257">
        <f t="shared" si="3"/>
        <v>471</v>
      </c>
      <c r="E23" s="257">
        <f t="shared" si="3"/>
        <v>1482</v>
      </c>
      <c r="F23" s="259">
        <f t="shared" si="3"/>
        <v>3078</v>
      </c>
      <c r="G23" s="258">
        <f t="shared" si="3"/>
        <v>271</v>
      </c>
      <c r="H23" s="257">
        <f t="shared" si="3"/>
        <v>155</v>
      </c>
      <c r="I23" s="257">
        <f t="shared" si="3"/>
        <v>70</v>
      </c>
      <c r="J23" s="259">
        <f t="shared" si="3"/>
        <v>496</v>
      </c>
      <c r="K23" s="257">
        <f t="shared" si="3"/>
        <v>3574</v>
      </c>
      <c r="L23" s="260">
        <v>46</v>
      </c>
      <c r="M23" s="261">
        <v>173</v>
      </c>
      <c r="N23" s="262">
        <v>18</v>
      </c>
      <c r="O23" s="261">
        <v>3063</v>
      </c>
      <c r="P23" s="257">
        <v>53010</v>
      </c>
      <c r="Q23" s="257">
        <v>529</v>
      </c>
      <c r="R23" s="257">
        <v>8066</v>
      </c>
      <c r="S23" s="260">
        <v>27</v>
      </c>
      <c r="T23" s="126"/>
      <c r="U23" s="126"/>
      <c r="V23" s="126"/>
    </row>
    <row r="24" spans="1:22" ht="18" customHeight="1" thickBot="1" x14ac:dyDescent="0.25">
      <c r="A24" s="279" t="s">
        <v>29</v>
      </c>
      <c r="B24" s="9" t="s">
        <v>39</v>
      </c>
      <c r="C24" s="242">
        <v>3399</v>
      </c>
      <c r="D24" s="242">
        <v>2779</v>
      </c>
      <c r="E24" s="242">
        <v>17400</v>
      </c>
      <c r="F24" s="250">
        <f>SUM(C24:E24)</f>
        <v>23578</v>
      </c>
      <c r="G24" s="263">
        <v>837</v>
      </c>
      <c r="H24" s="242">
        <v>2178</v>
      </c>
      <c r="I24" s="242">
        <v>123</v>
      </c>
      <c r="J24" s="252">
        <f>SUM(G24:I24)</f>
        <v>3138</v>
      </c>
      <c r="K24" s="253">
        <f>F24+J24</f>
        <v>26716</v>
      </c>
      <c r="L24" s="247">
        <v>255</v>
      </c>
      <c r="M24" s="248">
        <v>223</v>
      </c>
      <c r="N24" s="249">
        <v>113</v>
      </c>
      <c r="O24" s="242">
        <v>24081</v>
      </c>
      <c r="P24" s="242">
        <v>1832663</v>
      </c>
      <c r="Q24" s="242">
        <v>2037</v>
      </c>
      <c r="R24" s="242">
        <v>147249</v>
      </c>
      <c r="S24" s="247">
        <v>103</v>
      </c>
      <c r="T24" s="126"/>
      <c r="U24" s="126"/>
      <c r="V24" s="126"/>
    </row>
    <row r="25" spans="1:22" ht="18" customHeight="1" thickBot="1" x14ac:dyDescent="0.25">
      <c r="A25" s="279"/>
      <c r="B25" s="19" t="s">
        <v>40</v>
      </c>
      <c r="C25" s="250">
        <v>4564</v>
      </c>
      <c r="D25" s="250">
        <v>4732</v>
      </c>
      <c r="E25" s="250">
        <v>15540</v>
      </c>
      <c r="F25" s="250">
        <f>SUM(C25:E25)</f>
        <v>24836</v>
      </c>
      <c r="G25" s="251">
        <v>679</v>
      </c>
      <c r="H25" s="250">
        <v>1852</v>
      </c>
      <c r="I25" s="250">
        <v>185</v>
      </c>
      <c r="J25" s="252">
        <f>SUM(G25:I25)</f>
        <v>2716</v>
      </c>
      <c r="K25" s="253">
        <f>F25+J25</f>
        <v>27552</v>
      </c>
      <c r="L25" s="254">
        <v>214</v>
      </c>
      <c r="M25" s="255">
        <v>365</v>
      </c>
      <c r="N25" s="256">
        <v>134</v>
      </c>
      <c r="O25" s="250">
        <v>22659</v>
      </c>
      <c r="P25" s="250">
        <v>1542801</v>
      </c>
      <c r="Q25" s="250">
        <v>4245</v>
      </c>
      <c r="R25" s="250">
        <v>270996</v>
      </c>
      <c r="S25" s="254">
        <v>16</v>
      </c>
      <c r="T25" s="126"/>
      <c r="U25" s="126"/>
      <c r="V25" s="126"/>
    </row>
    <row r="26" spans="1:22" ht="18" customHeight="1" thickBot="1" x14ac:dyDescent="0.25">
      <c r="A26" s="279"/>
      <c r="B26" s="19" t="s">
        <v>41</v>
      </c>
      <c r="C26" s="250">
        <v>11077</v>
      </c>
      <c r="D26" s="250">
        <v>8882</v>
      </c>
      <c r="E26" s="250">
        <v>42434</v>
      </c>
      <c r="F26" s="250">
        <f>SUM(C26:E26)</f>
        <v>62393</v>
      </c>
      <c r="G26" s="251">
        <v>1085</v>
      </c>
      <c r="H26" s="250">
        <v>1927</v>
      </c>
      <c r="I26" s="250">
        <v>467</v>
      </c>
      <c r="J26" s="252">
        <f>SUM(G26:I26)</f>
        <v>3479</v>
      </c>
      <c r="K26" s="253">
        <f>F26+J26</f>
        <v>65872</v>
      </c>
      <c r="L26" s="254">
        <v>2270</v>
      </c>
      <c r="M26" s="255">
        <v>843</v>
      </c>
      <c r="N26" s="256">
        <v>151</v>
      </c>
      <c r="O26" s="250">
        <v>44014</v>
      </c>
      <c r="P26" s="250">
        <v>1572623</v>
      </c>
      <c r="Q26" s="250">
        <v>20215</v>
      </c>
      <c r="R26" s="250">
        <v>710677</v>
      </c>
      <c r="S26" s="254">
        <v>59</v>
      </c>
      <c r="T26" s="126"/>
      <c r="U26" s="126"/>
      <c r="V26" s="126"/>
    </row>
    <row r="27" spans="1:22" ht="18" customHeight="1" thickBot="1" x14ac:dyDescent="0.25">
      <c r="A27" s="279"/>
      <c r="B27" s="19" t="s">
        <v>42</v>
      </c>
      <c r="C27" s="250">
        <v>3706</v>
      </c>
      <c r="D27" s="250">
        <v>2249</v>
      </c>
      <c r="E27" s="250">
        <v>14683</v>
      </c>
      <c r="F27" s="250">
        <f>SUM(C27:E27)</f>
        <v>20638</v>
      </c>
      <c r="G27" s="251">
        <v>683</v>
      </c>
      <c r="H27" s="250">
        <v>1416</v>
      </c>
      <c r="I27" s="250">
        <v>204</v>
      </c>
      <c r="J27" s="252">
        <f>SUM(G27:I27)</f>
        <v>2303</v>
      </c>
      <c r="K27" s="253">
        <f>F27+J27</f>
        <v>22941</v>
      </c>
      <c r="L27" s="254">
        <v>1805</v>
      </c>
      <c r="M27" s="255">
        <v>1148</v>
      </c>
      <c r="N27" s="256">
        <v>80</v>
      </c>
      <c r="O27" s="250">
        <v>10662</v>
      </c>
      <c r="P27" s="250">
        <v>172079</v>
      </c>
      <c r="Q27" s="250">
        <v>11419</v>
      </c>
      <c r="R27" s="250">
        <v>178689</v>
      </c>
      <c r="S27" s="254">
        <v>133</v>
      </c>
      <c r="T27" s="126"/>
      <c r="U27" s="126"/>
      <c r="V27" s="126"/>
    </row>
    <row r="28" spans="1:22" ht="18" customHeight="1" thickBot="1" x14ac:dyDescent="0.25">
      <c r="A28" s="279"/>
      <c r="B28" s="24" t="s">
        <v>35</v>
      </c>
      <c r="C28" s="250">
        <f t="shared" ref="C28:K28" si="4">SUM(C24:C27)</f>
        <v>22746</v>
      </c>
      <c r="D28" s="250">
        <f t="shared" si="4"/>
        <v>18642</v>
      </c>
      <c r="E28" s="250">
        <f t="shared" si="4"/>
        <v>90057</v>
      </c>
      <c r="F28" s="259">
        <f t="shared" si="4"/>
        <v>131445</v>
      </c>
      <c r="G28" s="258">
        <f t="shared" si="4"/>
        <v>3284</v>
      </c>
      <c r="H28" s="257">
        <f t="shared" si="4"/>
        <v>7373</v>
      </c>
      <c r="I28" s="257">
        <f t="shared" si="4"/>
        <v>979</v>
      </c>
      <c r="J28" s="259">
        <f t="shared" si="4"/>
        <v>11636</v>
      </c>
      <c r="K28" s="250">
        <f t="shared" si="4"/>
        <v>143081</v>
      </c>
      <c r="L28" s="254">
        <v>4544</v>
      </c>
      <c r="M28" s="261">
        <v>2579</v>
      </c>
      <c r="N28" s="262">
        <v>478</v>
      </c>
      <c r="O28" s="261">
        <v>101416</v>
      </c>
      <c r="P28" s="257">
        <v>5120166</v>
      </c>
      <c r="Q28" s="250">
        <v>37916</v>
      </c>
      <c r="R28" s="250">
        <v>1307611</v>
      </c>
      <c r="S28" s="254">
        <v>317</v>
      </c>
      <c r="T28" s="126"/>
      <c r="U28" s="126"/>
      <c r="V28" s="126"/>
    </row>
    <row r="29" spans="1:22" ht="18" customHeight="1" thickBot="1" x14ac:dyDescent="0.25">
      <c r="A29" s="273" t="s">
        <v>31</v>
      </c>
      <c r="B29" s="273"/>
      <c r="C29" s="242">
        <v>4876</v>
      </c>
      <c r="D29" s="242">
        <v>13199</v>
      </c>
      <c r="E29" s="242">
        <v>44734</v>
      </c>
      <c r="F29" s="250">
        <f>SUM(C29:E29)</f>
        <v>62809</v>
      </c>
      <c r="G29" s="300" t="s">
        <v>1</v>
      </c>
      <c r="H29" s="301" t="s">
        <v>1</v>
      </c>
      <c r="I29" s="301" t="s">
        <v>1</v>
      </c>
      <c r="J29" s="302" t="s">
        <v>1</v>
      </c>
      <c r="K29" s="242">
        <f>SUM(C29:E29)</f>
        <v>62809</v>
      </c>
      <c r="L29" s="247">
        <v>23652</v>
      </c>
      <c r="M29" s="248">
        <v>22283</v>
      </c>
      <c r="N29" s="249">
        <v>3918</v>
      </c>
      <c r="O29" s="242">
        <v>12205</v>
      </c>
      <c r="P29" s="299" t="s">
        <v>1</v>
      </c>
      <c r="Q29" s="242">
        <v>36685</v>
      </c>
      <c r="R29" s="299" t="s">
        <v>1</v>
      </c>
      <c r="S29" s="247">
        <v>24036</v>
      </c>
      <c r="T29" s="126"/>
      <c r="U29" s="126"/>
      <c r="V29" s="126"/>
    </row>
    <row r="30" spans="1:22" ht="18" customHeight="1" thickBot="1" x14ac:dyDescent="0.25">
      <c r="A30" s="270" t="s">
        <v>32</v>
      </c>
      <c r="B30" s="270"/>
      <c r="C30" s="250">
        <v>84487</v>
      </c>
      <c r="D30" s="250">
        <v>69835</v>
      </c>
      <c r="E30" s="250">
        <v>227709</v>
      </c>
      <c r="F30" s="250">
        <f>SUM(C30:E30)</f>
        <v>382031</v>
      </c>
      <c r="G30" s="300"/>
      <c r="H30" s="301"/>
      <c r="I30" s="301"/>
      <c r="J30" s="302"/>
      <c r="K30" s="250">
        <f>SUM(C30:E30)</f>
        <v>382031</v>
      </c>
      <c r="L30" s="254">
        <v>0</v>
      </c>
      <c r="M30" s="255">
        <v>33452</v>
      </c>
      <c r="N30" s="256">
        <v>4418</v>
      </c>
      <c r="O30" s="250">
        <v>79219</v>
      </c>
      <c r="P30" s="299"/>
      <c r="Q30" s="250">
        <v>233509</v>
      </c>
      <c r="R30" s="299"/>
      <c r="S30" s="254">
        <v>47871</v>
      </c>
      <c r="T30" s="126"/>
      <c r="U30" s="126"/>
      <c r="V30" s="126"/>
    </row>
    <row r="31" spans="1:22" ht="18" customHeight="1" thickBot="1" x14ac:dyDescent="0.25">
      <c r="A31" s="271" t="s">
        <v>33</v>
      </c>
      <c r="B31" s="271"/>
      <c r="C31" s="250">
        <v>1292</v>
      </c>
      <c r="D31" s="250">
        <v>907</v>
      </c>
      <c r="E31" s="250">
        <v>1486</v>
      </c>
      <c r="F31" s="250">
        <f>SUM(C31:E31)</f>
        <v>3685</v>
      </c>
      <c r="G31" s="300"/>
      <c r="H31" s="301"/>
      <c r="I31" s="301"/>
      <c r="J31" s="302"/>
      <c r="K31" s="250">
        <f>SUM(C31:E31)</f>
        <v>3685</v>
      </c>
      <c r="L31" s="254">
        <v>0</v>
      </c>
      <c r="M31" s="255">
        <v>747</v>
      </c>
      <c r="N31" s="256">
        <v>188</v>
      </c>
      <c r="O31" s="250">
        <v>1184</v>
      </c>
      <c r="P31" s="299"/>
      <c r="Q31" s="250">
        <v>2382</v>
      </c>
      <c r="R31" s="299"/>
      <c r="S31" s="254">
        <v>0</v>
      </c>
      <c r="T31" s="126"/>
      <c r="U31" s="126"/>
      <c r="V31" s="126"/>
    </row>
    <row r="32" spans="1:22" ht="18" customHeight="1" thickBot="1" x14ac:dyDescent="0.25">
      <c r="A32" s="272" t="s">
        <v>30</v>
      </c>
      <c r="B32" s="272"/>
      <c r="C32" s="257">
        <v>33082</v>
      </c>
      <c r="D32" s="257">
        <v>22732</v>
      </c>
      <c r="E32" s="257">
        <v>11726</v>
      </c>
      <c r="F32" s="259">
        <f>SUM(C32:E32)</f>
        <v>67540</v>
      </c>
      <c r="G32" s="300"/>
      <c r="H32" s="301"/>
      <c r="I32" s="301"/>
      <c r="J32" s="302"/>
      <c r="K32" s="257">
        <f>SUM(C32:E32)</f>
        <v>67540</v>
      </c>
      <c r="L32" s="260">
        <v>0</v>
      </c>
      <c r="M32" s="261">
        <v>2348</v>
      </c>
      <c r="N32" s="262">
        <v>0</v>
      </c>
      <c r="O32" s="257">
        <v>36578</v>
      </c>
      <c r="P32" s="299"/>
      <c r="Q32" s="257">
        <v>19892</v>
      </c>
      <c r="R32" s="299"/>
      <c r="S32" s="260">
        <v>210</v>
      </c>
      <c r="T32" s="126"/>
      <c r="U32" s="126"/>
      <c r="V32" s="126"/>
    </row>
    <row r="33" spans="1:19" x14ac:dyDescent="0.2"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</row>
    <row r="34" spans="1:19" ht="12.75" customHeight="1" x14ac:dyDescent="0.2">
      <c r="A34" s="303" t="s">
        <v>60</v>
      </c>
      <c r="B34" s="303"/>
      <c r="C34" s="303"/>
      <c r="D34" s="303"/>
      <c r="E34" s="303"/>
      <c r="F34" s="303"/>
      <c r="G34" s="303"/>
      <c r="H34" s="303"/>
      <c r="I34" s="303"/>
      <c r="J34" s="303"/>
      <c r="K34" s="303"/>
      <c r="L34" s="303"/>
      <c r="M34" s="303"/>
      <c r="N34" s="303"/>
      <c r="O34" s="303"/>
      <c r="P34" s="303"/>
      <c r="Q34" s="303"/>
      <c r="R34" s="303"/>
      <c r="S34" s="303"/>
    </row>
    <row r="35" spans="1:19" x14ac:dyDescent="0.2">
      <c r="A35" s="304" t="s">
        <v>59</v>
      </c>
      <c r="B35" s="304"/>
      <c r="C35" s="304"/>
      <c r="D35" s="304"/>
      <c r="E35" s="304"/>
      <c r="F35" s="304"/>
      <c r="G35" s="304"/>
      <c r="H35" s="304"/>
      <c r="I35" s="304"/>
      <c r="J35" s="304"/>
      <c r="K35" s="304"/>
      <c r="L35" s="304"/>
      <c r="M35" s="304"/>
      <c r="N35" s="304"/>
      <c r="O35" s="304"/>
      <c r="P35" s="304"/>
      <c r="Q35" s="304"/>
      <c r="R35" s="304"/>
      <c r="S35" s="304"/>
    </row>
  </sheetData>
  <mergeCells count="38">
    <mergeCell ref="A1:S1"/>
    <mergeCell ref="A2:S2"/>
    <mergeCell ref="A4:B7"/>
    <mergeCell ref="C4:K4"/>
    <mergeCell ref="L4:L7"/>
    <mergeCell ref="M4:N4"/>
    <mergeCell ref="O4:R4"/>
    <mergeCell ref="S4:S6"/>
    <mergeCell ref="C5:F5"/>
    <mergeCell ref="G5:J5"/>
    <mergeCell ref="K5:K7"/>
    <mergeCell ref="M5:M6"/>
    <mergeCell ref="N5:N6"/>
    <mergeCell ref="O5:P6"/>
    <mergeCell ref="Q5:R6"/>
    <mergeCell ref="C6:D6"/>
    <mergeCell ref="E6:E7"/>
    <mergeCell ref="F6:F7"/>
    <mergeCell ref="G6:H6"/>
    <mergeCell ref="I6:I7"/>
    <mergeCell ref="J6:J7"/>
    <mergeCell ref="A8:A11"/>
    <mergeCell ref="A12:A15"/>
    <mergeCell ref="A16:A19"/>
    <mergeCell ref="A20:A23"/>
    <mergeCell ref="A24:A28"/>
    <mergeCell ref="A34:S34"/>
    <mergeCell ref="A35:S35"/>
    <mergeCell ref="P29:P32"/>
    <mergeCell ref="R29:R32"/>
    <mergeCell ref="A30:B30"/>
    <mergeCell ref="A31:B31"/>
    <mergeCell ref="A32:B32"/>
    <mergeCell ref="A29:B29"/>
    <mergeCell ref="G29:G32"/>
    <mergeCell ref="H29:H32"/>
    <mergeCell ref="I29:I32"/>
    <mergeCell ref="J29:J32"/>
  </mergeCells>
  <printOptions horizontalCentered="1"/>
  <pageMargins left="0.74791666666666701" right="0.74791666666666701" top="0.98402777777777795" bottom="0.51180555555555496" header="0.51180555555555496" footer="0.51180555555555496"/>
  <pageSetup paperSize="9" scale="63" firstPageNumber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00"/>
    <pageSetUpPr fitToPage="1"/>
  </sheetPr>
  <dimension ref="A1:AMK28"/>
  <sheetViews>
    <sheetView view="pageBreakPreview" zoomScaleNormal="80" workbookViewId="0">
      <selection activeCell="A26" sqref="A26"/>
    </sheetView>
  </sheetViews>
  <sheetFormatPr defaultRowHeight="12.75" x14ac:dyDescent="0.2"/>
  <cols>
    <col min="1" max="1" width="19.25" style="116" customWidth="1"/>
    <col min="2" max="21" width="6.75" style="116" customWidth="1"/>
    <col min="22" max="22" width="8" style="116" customWidth="1"/>
    <col min="23" max="23" width="4.25" style="116" customWidth="1"/>
    <col min="24" max="24" width="4.5" style="116" customWidth="1"/>
    <col min="25" max="25" width="5" style="116" customWidth="1"/>
    <col min="26" max="26" width="6.625" style="116" customWidth="1"/>
    <col min="27" max="27" width="6" style="116" customWidth="1"/>
    <col min="28" max="1025" width="8" style="116" customWidth="1"/>
  </cols>
  <sheetData>
    <row r="1" spans="1:21" ht="18.75" x14ac:dyDescent="0.2">
      <c r="A1" s="283" t="s">
        <v>22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  <c r="U1" s="283"/>
    </row>
    <row r="2" spans="1:21" ht="18.75" x14ac:dyDescent="0.2">
      <c r="A2" s="283" t="s">
        <v>76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</row>
    <row r="3" spans="1:21" x14ac:dyDescent="0.2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</row>
    <row r="4" spans="1:21" ht="20.100000000000001" customHeight="1" x14ac:dyDescent="0.2">
      <c r="A4" s="292" t="s">
        <v>24</v>
      </c>
      <c r="B4" s="293" t="s">
        <v>25</v>
      </c>
      <c r="C4" s="293"/>
      <c r="D4" s="293"/>
      <c r="E4" s="293"/>
      <c r="F4" s="294" t="s">
        <v>68</v>
      </c>
      <c r="G4" s="293" t="s">
        <v>26</v>
      </c>
      <c r="H4" s="293"/>
      <c r="I4" s="293"/>
      <c r="J4" s="293"/>
      <c r="K4" s="294" t="s">
        <v>68</v>
      </c>
      <c r="L4" s="293" t="s">
        <v>27</v>
      </c>
      <c r="M4" s="293"/>
      <c r="N4" s="293"/>
      <c r="O4" s="293"/>
      <c r="P4" s="294" t="s">
        <v>68</v>
      </c>
      <c r="Q4" s="293" t="s">
        <v>28</v>
      </c>
      <c r="R4" s="293"/>
      <c r="S4" s="293"/>
      <c r="T4" s="293"/>
      <c r="U4" s="294" t="s">
        <v>68</v>
      </c>
    </row>
    <row r="5" spans="1:21" ht="20.100000000000001" customHeight="1" x14ac:dyDescent="0.2">
      <c r="A5" s="292"/>
      <c r="B5" s="32" t="s">
        <v>50</v>
      </c>
      <c r="C5" s="33" t="s">
        <v>51</v>
      </c>
      <c r="D5" s="33" t="s">
        <v>49</v>
      </c>
      <c r="E5" s="267" t="s">
        <v>35</v>
      </c>
      <c r="F5" s="295"/>
      <c r="G5" s="32" t="s">
        <v>48</v>
      </c>
      <c r="H5" s="33" t="s">
        <v>47</v>
      </c>
      <c r="I5" s="33" t="s">
        <v>49</v>
      </c>
      <c r="J5" s="267" t="s">
        <v>35</v>
      </c>
      <c r="K5" s="295"/>
      <c r="L5" s="32" t="s">
        <v>48</v>
      </c>
      <c r="M5" s="33" t="s">
        <v>47</v>
      </c>
      <c r="N5" s="33" t="s">
        <v>46</v>
      </c>
      <c r="O5" s="267" t="s">
        <v>35</v>
      </c>
      <c r="P5" s="295"/>
      <c r="Q5" s="32" t="s">
        <v>43</v>
      </c>
      <c r="R5" s="33" t="s">
        <v>44</v>
      </c>
      <c r="S5" s="33" t="s">
        <v>45</v>
      </c>
      <c r="T5" s="267" t="s">
        <v>35</v>
      </c>
      <c r="U5" s="295"/>
    </row>
    <row r="6" spans="1:21" ht="20.100000000000001" customHeight="1" x14ac:dyDescent="0.2">
      <c r="A6" s="142" t="s">
        <v>2</v>
      </c>
      <c r="B6" s="143">
        <v>1133</v>
      </c>
      <c r="C6" s="144">
        <v>2100</v>
      </c>
      <c r="D6" s="145">
        <v>1896</v>
      </c>
      <c r="E6" s="146">
        <f t="shared" ref="E6:E24" si="0">D6+C6+B6</f>
        <v>5129</v>
      </c>
      <c r="F6" s="147">
        <v>195</v>
      </c>
      <c r="G6" s="148">
        <v>104</v>
      </c>
      <c r="H6" s="148">
        <v>150</v>
      </c>
      <c r="I6" s="149">
        <v>106</v>
      </c>
      <c r="J6" s="146">
        <f t="shared" ref="J6:J24" si="1">I6+H6+G6</f>
        <v>360</v>
      </c>
      <c r="K6" s="147">
        <v>26</v>
      </c>
      <c r="L6" s="148">
        <v>1273</v>
      </c>
      <c r="M6" s="148">
        <v>1158</v>
      </c>
      <c r="N6" s="149">
        <v>703</v>
      </c>
      <c r="O6" s="150">
        <f t="shared" ref="O6:O24" si="2">N6+M6+L6</f>
        <v>3134</v>
      </c>
      <c r="P6" s="147">
        <v>409</v>
      </c>
      <c r="Q6" s="148">
        <v>12</v>
      </c>
      <c r="R6" s="148">
        <v>8</v>
      </c>
      <c r="S6" s="148">
        <v>7</v>
      </c>
      <c r="T6" s="150">
        <f t="shared" ref="T6:T24" si="3">S6+R6+Q6</f>
        <v>27</v>
      </c>
      <c r="U6" s="147">
        <v>15</v>
      </c>
    </row>
    <row r="7" spans="1:21" ht="20.100000000000001" customHeight="1" x14ac:dyDescent="0.2">
      <c r="A7" s="142" t="s">
        <v>3</v>
      </c>
      <c r="B7" s="151">
        <v>677</v>
      </c>
      <c r="C7" s="152">
        <v>745</v>
      </c>
      <c r="D7" s="153">
        <v>1056</v>
      </c>
      <c r="E7" s="150">
        <f t="shared" si="0"/>
        <v>2478</v>
      </c>
      <c r="F7" s="154">
        <v>33</v>
      </c>
      <c r="G7" s="152">
        <v>310</v>
      </c>
      <c r="H7" s="152">
        <v>354</v>
      </c>
      <c r="I7" s="153">
        <v>359</v>
      </c>
      <c r="J7" s="150">
        <f t="shared" si="1"/>
        <v>1023</v>
      </c>
      <c r="K7" s="154">
        <v>9</v>
      </c>
      <c r="L7" s="152">
        <v>3390</v>
      </c>
      <c r="M7" s="152">
        <v>2678</v>
      </c>
      <c r="N7" s="153">
        <v>3147</v>
      </c>
      <c r="O7" s="150">
        <f t="shared" si="2"/>
        <v>9215</v>
      </c>
      <c r="P7" s="154">
        <v>1038</v>
      </c>
      <c r="Q7" s="152">
        <v>0</v>
      </c>
      <c r="R7" s="152">
        <v>2</v>
      </c>
      <c r="S7" s="152">
        <v>3</v>
      </c>
      <c r="T7" s="150">
        <f t="shared" si="3"/>
        <v>5</v>
      </c>
      <c r="U7" s="154">
        <v>0</v>
      </c>
    </row>
    <row r="8" spans="1:21" ht="20.100000000000001" customHeight="1" x14ac:dyDescent="0.2">
      <c r="A8" s="142" t="s">
        <v>4</v>
      </c>
      <c r="B8" s="151">
        <v>50</v>
      </c>
      <c r="C8" s="152">
        <v>28</v>
      </c>
      <c r="D8" s="153">
        <v>49</v>
      </c>
      <c r="E8" s="150">
        <f t="shared" si="0"/>
        <v>127</v>
      </c>
      <c r="F8" s="154">
        <v>4</v>
      </c>
      <c r="G8" s="152">
        <v>408</v>
      </c>
      <c r="H8" s="152">
        <v>619</v>
      </c>
      <c r="I8" s="153">
        <v>819</v>
      </c>
      <c r="J8" s="150">
        <f t="shared" si="1"/>
        <v>1846</v>
      </c>
      <c r="K8" s="154">
        <v>56</v>
      </c>
      <c r="L8" s="152">
        <v>4093</v>
      </c>
      <c r="M8" s="152">
        <v>3771</v>
      </c>
      <c r="N8" s="153">
        <v>3409</v>
      </c>
      <c r="O8" s="150">
        <f t="shared" si="2"/>
        <v>11273</v>
      </c>
      <c r="P8" s="154">
        <v>1915</v>
      </c>
      <c r="Q8" s="152">
        <v>1</v>
      </c>
      <c r="R8" s="152">
        <v>1</v>
      </c>
      <c r="S8" s="152">
        <v>0</v>
      </c>
      <c r="T8" s="150">
        <f t="shared" si="3"/>
        <v>2</v>
      </c>
      <c r="U8" s="154">
        <v>0</v>
      </c>
    </row>
    <row r="9" spans="1:21" ht="20.100000000000001" customHeight="1" x14ac:dyDescent="0.2">
      <c r="A9" s="142" t="s">
        <v>5</v>
      </c>
      <c r="B9" s="151">
        <v>841</v>
      </c>
      <c r="C9" s="152">
        <v>1071</v>
      </c>
      <c r="D9" s="153">
        <v>1279</v>
      </c>
      <c r="E9" s="150">
        <f t="shared" si="0"/>
        <v>3191</v>
      </c>
      <c r="F9" s="154">
        <v>245</v>
      </c>
      <c r="G9" s="152">
        <v>17</v>
      </c>
      <c r="H9" s="152">
        <v>12</v>
      </c>
      <c r="I9" s="153">
        <v>11</v>
      </c>
      <c r="J9" s="150">
        <f t="shared" si="1"/>
        <v>40</v>
      </c>
      <c r="K9" s="154">
        <v>6</v>
      </c>
      <c r="L9" s="152">
        <v>2436</v>
      </c>
      <c r="M9" s="152">
        <v>2173</v>
      </c>
      <c r="N9" s="153">
        <v>2215</v>
      </c>
      <c r="O9" s="150">
        <f t="shared" si="2"/>
        <v>6824</v>
      </c>
      <c r="P9" s="154">
        <v>585</v>
      </c>
      <c r="Q9" s="152">
        <v>146</v>
      </c>
      <c r="R9" s="152">
        <v>200</v>
      </c>
      <c r="S9" s="152">
        <v>206</v>
      </c>
      <c r="T9" s="150">
        <f t="shared" si="3"/>
        <v>552</v>
      </c>
      <c r="U9" s="154">
        <v>54</v>
      </c>
    </row>
    <row r="10" spans="1:21" ht="20.100000000000001" customHeight="1" x14ac:dyDescent="0.2">
      <c r="A10" s="142" t="s">
        <v>6</v>
      </c>
      <c r="B10" s="151">
        <v>25</v>
      </c>
      <c r="C10" s="152">
        <v>25</v>
      </c>
      <c r="D10" s="153">
        <v>12</v>
      </c>
      <c r="E10" s="150">
        <f t="shared" si="0"/>
        <v>62</v>
      </c>
      <c r="F10" s="154">
        <v>0</v>
      </c>
      <c r="G10" s="152">
        <v>58</v>
      </c>
      <c r="H10" s="152">
        <v>41</v>
      </c>
      <c r="I10" s="153">
        <v>56</v>
      </c>
      <c r="J10" s="150">
        <f t="shared" si="1"/>
        <v>155</v>
      </c>
      <c r="K10" s="154">
        <v>8</v>
      </c>
      <c r="L10" s="152">
        <v>2998</v>
      </c>
      <c r="M10" s="152">
        <v>2245</v>
      </c>
      <c r="N10" s="153">
        <v>2069</v>
      </c>
      <c r="O10" s="150">
        <f t="shared" si="2"/>
        <v>7312</v>
      </c>
      <c r="P10" s="154">
        <v>670</v>
      </c>
      <c r="Q10" s="152">
        <v>0</v>
      </c>
      <c r="R10" s="152">
        <v>0</v>
      </c>
      <c r="S10" s="152">
        <v>0</v>
      </c>
      <c r="T10" s="150">
        <f t="shared" si="3"/>
        <v>0</v>
      </c>
      <c r="U10" s="154">
        <v>0</v>
      </c>
    </row>
    <row r="11" spans="1:21" ht="20.100000000000001" customHeight="1" x14ac:dyDescent="0.2">
      <c r="A11" s="142" t="s">
        <v>7</v>
      </c>
      <c r="B11" s="155">
        <v>466</v>
      </c>
      <c r="C11" s="152">
        <v>472</v>
      </c>
      <c r="D11" s="156">
        <v>425</v>
      </c>
      <c r="E11" s="150">
        <f t="shared" si="0"/>
        <v>1363</v>
      </c>
      <c r="F11" s="154">
        <v>66</v>
      </c>
      <c r="G11" s="152">
        <v>120</v>
      </c>
      <c r="H11" s="152">
        <v>243</v>
      </c>
      <c r="I11" s="152">
        <v>202</v>
      </c>
      <c r="J11" s="150">
        <f t="shared" si="1"/>
        <v>565</v>
      </c>
      <c r="K11" s="156">
        <v>51</v>
      </c>
      <c r="L11" s="152">
        <v>1429</v>
      </c>
      <c r="M11" s="152">
        <v>1452</v>
      </c>
      <c r="N11" s="152">
        <v>1258</v>
      </c>
      <c r="O11" s="150">
        <f t="shared" si="2"/>
        <v>4139</v>
      </c>
      <c r="P11" s="154">
        <v>387</v>
      </c>
      <c r="Q11" s="152">
        <v>90</v>
      </c>
      <c r="R11" s="152">
        <v>36</v>
      </c>
      <c r="S11" s="159">
        <v>21</v>
      </c>
      <c r="T11" s="160">
        <f t="shared" si="3"/>
        <v>147</v>
      </c>
      <c r="U11" s="161">
        <v>17</v>
      </c>
    </row>
    <row r="12" spans="1:21" ht="20.100000000000001" customHeight="1" x14ac:dyDescent="0.2">
      <c r="A12" s="142" t="s">
        <v>8</v>
      </c>
      <c r="B12" s="151">
        <v>1000</v>
      </c>
      <c r="C12" s="152">
        <v>1456</v>
      </c>
      <c r="D12" s="153">
        <v>1336</v>
      </c>
      <c r="E12" s="150">
        <f t="shared" si="0"/>
        <v>3792</v>
      </c>
      <c r="F12" s="154">
        <v>69</v>
      </c>
      <c r="G12" s="152">
        <v>76</v>
      </c>
      <c r="H12" s="152">
        <v>115</v>
      </c>
      <c r="I12" s="153">
        <v>333</v>
      </c>
      <c r="J12" s="150">
        <f t="shared" si="1"/>
        <v>524</v>
      </c>
      <c r="K12" s="154">
        <v>14</v>
      </c>
      <c r="L12" s="152">
        <v>2685</v>
      </c>
      <c r="M12" s="152">
        <v>2626</v>
      </c>
      <c r="N12" s="153">
        <v>2671</v>
      </c>
      <c r="O12" s="150">
        <f t="shared" si="2"/>
        <v>7982</v>
      </c>
      <c r="P12" s="154">
        <v>391</v>
      </c>
      <c r="Q12" s="152">
        <v>1</v>
      </c>
      <c r="R12" s="152">
        <v>4</v>
      </c>
      <c r="S12" s="152">
        <v>3</v>
      </c>
      <c r="T12" s="150">
        <f t="shared" si="3"/>
        <v>8</v>
      </c>
      <c r="U12" s="154">
        <v>2</v>
      </c>
    </row>
    <row r="13" spans="1:21" ht="20.100000000000001" customHeight="1" x14ac:dyDescent="0.2">
      <c r="A13" s="142" t="s">
        <v>9</v>
      </c>
      <c r="B13" s="151">
        <v>52</v>
      </c>
      <c r="C13" s="152">
        <v>34</v>
      </c>
      <c r="D13" s="153">
        <v>34</v>
      </c>
      <c r="E13" s="150">
        <f t="shared" si="0"/>
        <v>120</v>
      </c>
      <c r="F13" s="154">
        <v>3</v>
      </c>
      <c r="G13" s="152">
        <v>370</v>
      </c>
      <c r="H13" s="152">
        <v>444</v>
      </c>
      <c r="I13" s="153">
        <v>226</v>
      </c>
      <c r="J13" s="150">
        <f t="shared" si="1"/>
        <v>1040</v>
      </c>
      <c r="K13" s="154">
        <v>24</v>
      </c>
      <c r="L13" s="152">
        <v>2499</v>
      </c>
      <c r="M13" s="152">
        <v>2547</v>
      </c>
      <c r="N13" s="153">
        <v>2602</v>
      </c>
      <c r="O13" s="150">
        <f t="shared" si="2"/>
        <v>7648</v>
      </c>
      <c r="P13" s="154">
        <v>1011</v>
      </c>
      <c r="Q13" s="152">
        <v>0</v>
      </c>
      <c r="R13" s="152">
        <v>0</v>
      </c>
      <c r="S13" s="152">
        <v>0</v>
      </c>
      <c r="T13" s="150">
        <f t="shared" si="3"/>
        <v>0</v>
      </c>
      <c r="U13" s="154">
        <v>0</v>
      </c>
    </row>
    <row r="14" spans="1:21" ht="20.100000000000001" customHeight="1" x14ac:dyDescent="0.2">
      <c r="A14" s="142" t="s">
        <v>10</v>
      </c>
      <c r="B14" s="151">
        <v>794</v>
      </c>
      <c r="C14" s="152">
        <v>1073</v>
      </c>
      <c r="D14" s="153">
        <v>1389</v>
      </c>
      <c r="E14" s="150">
        <f t="shared" si="0"/>
        <v>3256</v>
      </c>
      <c r="F14" s="154">
        <v>71</v>
      </c>
      <c r="G14" s="152">
        <v>9</v>
      </c>
      <c r="H14" s="152">
        <v>13</v>
      </c>
      <c r="I14" s="153">
        <v>11</v>
      </c>
      <c r="J14" s="150">
        <f t="shared" si="1"/>
        <v>33</v>
      </c>
      <c r="K14" s="154">
        <v>0</v>
      </c>
      <c r="L14" s="152">
        <v>1446</v>
      </c>
      <c r="M14" s="152">
        <v>1482</v>
      </c>
      <c r="N14" s="153">
        <v>1558</v>
      </c>
      <c r="O14" s="150">
        <f t="shared" si="2"/>
        <v>4486</v>
      </c>
      <c r="P14" s="154">
        <v>325</v>
      </c>
      <c r="Q14" s="152">
        <v>263</v>
      </c>
      <c r="R14" s="152">
        <v>365</v>
      </c>
      <c r="S14" s="152">
        <v>480</v>
      </c>
      <c r="T14" s="150">
        <f t="shared" si="3"/>
        <v>1108</v>
      </c>
      <c r="U14" s="154">
        <v>19</v>
      </c>
    </row>
    <row r="15" spans="1:21" ht="20.100000000000001" customHeight="1" x14ac:dyDescent="0.2">
      <c r="A15" s="142" t="s">
        <v>11</v>
      </c>
      <c r="B15" s="151">
        <v>587</v>
      </c>
      <c r="C15" s="152">
        <v>650</v>
      </c>
      <c r="D15" s="153">
        <v>638</v>
      </c>
      <c r="E15" s="150">
        <f t="shared" si="0"/>
        <v>1875</v>
      </c>
      <c r="F15" s="154">
        <v>154</v>
      </c>
      <c r="G15" s="152">
        <v>158</v>
      </c>
      <c r="H15" s="152">
        <v>237</v>
      </c>
      <c r="I15" s="153">
        <v>182</v>
      </c>
      <c r="J15" s="150">
        <f t="shared" si="1"/>
        <v>577</v>
      </c>
      <c r="K15" s="154">
        <v>16</v>
      </c>
      <c r="L15" s="152">
        <v>697</v>
      </c>
      <c r="M15" s="152">
        <v>515</v>
      </c>
      <c r="N15" s="153">
        <v>390</v>
      </c>
      <c r="O15" s="150">
        <f t="shared" si="2"/>
        <v>1602</v>
      </c>
      <c r="P15" s="154">
        <v>328</v>
      </c>
      <c r="Q15" s="152">
        <v>136</v>
      </c>
      <c r="R15" s="152">
        <v>162</v>
      </c>
      <c r="S15" s="152">
        <v>74</v>
      </c>
      <c r="T15" s="150">
        <f t="shared" si="3"/>
        <v>372</v>
      </c>
      <c r="U15" s="154">
        <v>15</v>
      </c>
    </row>
    <row r="16" spans="1:21" ht="20.100000000000001" customHeight="1" x14ac:dyDescent="0.2">
      <c r="A16" s="142" t="s">
        <v>12</v>
      </c>
      <c r="B16" s="151">
        <v>866</v>
      </c>
      <c r="C16" s="152">
        <v>1084</v>
      </c>
      <c r="D16" s="153">
        <v>1138</v>
      </c>
      <c r="E16" s="150">
        <f t="shared" si="0"/>
        <v>3088</v>
      </c>
      <c r="F16" s="154">
        <v>57</v>
      </c>
      <c r="G16" s="152">
        <v>103</v>
      </c>
      <c r="H16" s="152">
        <v>141</v>
      </c>
      <c r="I16" s="153">
        <v>169</v>
      </c>
      <c r="J16" s="150">
        <f t="shared" si="1"/>
        <v>413</v>
      </c>
      <c r="K16" s="154">
        <v>9</v>
      </c>
      <c r="L16" s="152">
        <v>883</v>
      </c>
      <c r="M16" s="152">
        <v>792</v>
      </c>
      <c r="N16" s="153">
        <v>659</v>
      </c>
      <c r="O16" s="150">
        <f t="shared" si="2"/>
        <v>2334</v>
      </c>
      <c r="P16" s="154">
        <v>113</v>
      </c>
      <c r="Q16" s="152">
        <v>121</v>
      </c>
      <c r="R16" s="152">
        <v>98</v>
      </c>
      <c r="S16" s="152">
        <v>111</v>
      </c>
      <c r="T16" s="150">
        <f t="shared" si="3"/>
        <v>330</v>
      </c>
      <c r="U16" s="154">
        <v>8</v>
      </c>
    </row>
    <row r="17" spans="1:21" ht="20.100000000000001" customHeight="1" x14ac:dyDescent="0.2">
      <c r="A17" s="142" t="s">
        <v>13</v>
      </c>
      <c r="B17" s="151">
        <v>502</v>
      </c>
      <c r="C17" s="152">
        <v>828</v>
      </c>
      <c r="D17" s="153">
        <v>902</v>
      </c>
      <c r="E17" s="150">
        <f t="shared" si="0"/>
        <v>2232</v>
      </c>
      <c r="F17" s="154">
        <v>57</v>
      </c>
      <c r="G17" s="152">
        <v>362</v>
      </c>
      <c r="H17" s="152">
        <v>573</v>
      </c>
      <c r="I17" s="153">
        <v>685</v>
      </c>
      <c r="J17" s="150">
        <f t="shared" si="1"/>
        <v>1620</v>
      </c>
      <c r="K17" s="154">
        <v>37</v>
      </c>
      <c r="L17" s="152">
        <v>2130</v>
      </c>
      <c r="M17" s="152">
        <v>2126</v>
      </c>
      <c r="N17" s="153">
        <v>2486</v>
      </c>
      <c r="O17" s="150">
        <f t="shared" si="2"/>
        <v>6742</v>
      </c>
      <c r="P17" s="154">
        <v>560</v>
      </c>
      <c r="Q17" s="152">
        <v>99</v>
      </c>
      <c r="R17" s="152">
        <v>155</v>
      </c>
      <c r="S17" s="152">
        <v>95</v>
      </c>
      <c r="T17" s="150">
        <f t="shared" si="3"/>
        <v>349</v>
      </c>
      <c r="U17" s="154">
        <v>18</v>
      </c>
    </row>
    <row r="18" spans="1:21" ht="20.100000000000001" customHeight="1" x14ac:dyDescent="0.2">
      <c r="A18" s="142" t="s">
        <v>14</v>
      </c>
      <c r="B18" s="151">
        <v>1859</v>
      </c>
      <c r="C18" s="152">
        <v>3702</v>
      </c>
      <c r="D18" s="153">
        <v>3305</v>
      </c>
      <c r="E18" s="150">
        <f t="shared" si="0"/>
        <v>8866</v>
      </c>
      <c r="F18" s="154">
        <v>260</v>
      </c>
      <c r="G18" s="152">
        <v>555</v>
      </c>
      <c r="H18" s="152">
        <v>940</v>
      </c>
      <c r="I18" s="153">
        <v>474</v>
      </c>
      <c r="J18" s="150">
        <f t="shared" si="1"/>
        <v>1969</v>
      </c>
      <c r="K18" s="154">
        <v>115</v>
      </c>
      <c r="L18" s="152">
        <v>1771</v>
      </c>
      <c r="M18" s="152">
        <v>1503</v>
      </c>
      <c r="N18" s="153">
        <v>1018</v>
      </c>
      <c r="O18" s="150">
        <f t="shared" si="2"/>
        <v>4292</v>
      </c>
      <c r="P18" s="154">
        <v>385</v>
      </c>
      <c r="Q18" s="152">
        <v>27</v>
      </c>
      <c r="R18" s="152">
        <v>17</v>
      </c>
      <c r="S18" s="152">
        <v>9</v>
      </c>
      <c r="T18" s="150">
        <f t="shared" si="3"/>
        <v>53</v>
      </c>
      <c r="U18" s="154">
        <v>3</v>
      </c>
    </row>
    <row r="19" spans="1:21" ht="20.100000000000001" customHeight="1" x14ac:dyDescent="0.2">
      <c r="A19" s="142" t="s">
        <v>15</v>
      </c>
      <c r="B19" s="151">
        <v>204</v>
      </c>
      <c r="C19" s="152">
        <v>158</v>
      </c>
      <c r="D19" s="153">
        <v>191</v>
      </c>
      <c r="E19" s="150">
        <f t="shared" si="0"/>
        <v>553</v>
      </c>
      <c r="F19" s="154">
        <v>25</v>
      </c>
      <c r="G19" s="152">
        <v>215</v>
      </c>
      <c r="H19" s="152">
        <v>175</v>
      </c>
      <c r="I19" s="153">
        <v>286</v>
      </c>
      <c r="J19" s="150">
        <f t="shared" si="1"/>
        <v>676</v>
      </c>
      <c r="K19" s="154">
        <v>35</v>
      </c>
      <c r="L19" s="152">
        <v>3695</v>
      </c>
      <c r="M19" s="152">
        <v>3076</v>
      </c>
      <c r="N19" s="153">
        <v>3702</v>
      </c>
      <c r="O19" s="150">
        <f t="shared" si="2"/>
        <v>10473</v>
      </c>
      <c r="P19" s="154">
        <v>738</v>
      </c>
      <c r="Q19" s="152">
        <v>23</v>
      </c>
      <c r="R19" s="152">
        <v>19</v>
      </c>
      <c r="S19" s="152">
        <v>18</v>
      </c>
      <c r="T19" s="150">
        <f t="shared" si="3"/>
        <v>60</v>
      </c>
      <c r="U19" s="154">
        <v>1</v>
      </c>
    </row>
    <row r="20" spans="1:21" ht="20.100000000000001" customHeight="1" x14ac:dyDescent="0.2">
      <c r="A20" s="142" t="s">
        <v>16</v>
      </c>
      <c r="B20" s="151">
        <v>0</v>
      </c>
      <c r="C20" s="152">
        <v>0</v>
      </c>
      <c r="D20" s="153">
        <v>0</v>
      </c>
      <c r="E20" s="150">
        <f t="shared" si="0"/>
        <v>0</v>
      </c>
      <c r="F20" s="154">
        <v>0</v>
      </c>
      <c r="G20" s="152">
        <v>8</v>
      </c>
      <c r="H20" s="152">
        <v>3</v>
      </c>
      <c r="I20" s="153">
        <v>3</v>
      </c>
      <c r="J20" s="150">
        <f t="shared" si="1"/>
        <v>14</v>
      </c>
      <c r="K20" s="154">
        <v>0</v>
      </c>
      <c r="L20" s="152">
        <v>2556</v>
      </c>
      <c r="M20" s="152">
        <v>2802</v>
      </c>
      <c r="N20" s="153">
        <v>2733</v>
      </c>
      <c r="O20" s="150">
        <f t="shared" si="2"/>
        <v>8091</v>
      </c>
      <c r="P20" s="154">
        <v>435</v>
      </c>
      <c r="Q20" s="152">
        <v>0</v>
      </c>
      <c r="R20" s="152">
        <v>0</v>
      </c>
      <c r="S20" s="152">
        <v>0</v>
      </c>
      <c r="T20" s="150">
        <f t="shared" si="3"/>
        <v>0</v>
      </c>
      <c r="U20" s="154">
        <v>0</v>
      </c>
    </row>
    <row r="21" spans="1:21" ht="20.100000000000001" customHeight="1" x14ac:dyDescent="0.2">
      <c r="A21" s="142" t="s">
        <v>17</v>
      </c>
      <c r="B21" s="151">
        <v>962</v>
      </c>
      <c r="C21" s="152">
        <v>1376</v>
      </c>
      <c r="D21" s="153">
        <v>1359</v>
      </c>
      <c r="E21" s="150">
        <f t="shared" si="0"/>
        <v>3697</v>
      </c>
      <c r="F21" s="154">
        <v>82</v>
      </c>
      <c r="G21" s="152">
        <v>509</v>
      </c>
      <c r="H21" s="152">
        <v>1099</v>
      </c>
      <c r="I21" s="153">
        <v>875</v>
      </c>
      <c r="J21" s="150">
        <f t="shared" si="1"/>
        <v>2483</v>
      </c>
      <c r="K21" s="154">
        <v>41</v>
      </c>
      <c r="L21" s="152">
        <v>1573</v>
      </c>
      <c r="M21" s="152">
        <v>1340</v>
      </c>
      <c r="N21" s="153">
        <v>872</v>
      </c>
      <c r="O21" s="150">
        <f t="shared" si="2"/>
        <v>3785</v>
      </c>
      <c r="P21" s="154">
        <v>281</v>
      </c>
      <c r="Q21" s="152">
        <v>0</v>
      </c>
      <c r="R21" s="152">
        <v>0</v>
      </c>
      <c r="S21" s="152">
        <v>0</v>
      </c>
      <c r="T21" s="150">
        <f t="shared" si="3"/>
        <v>0</v>
      </c>
      <c r="U21" s="154">
        <v>1</v>
      </c>
    </row>
    <row r="22" spans="1:21" ht="20.100000000000001" customHeight="1" x14ac:dyDescent="0.2">
      <c r="A22" s="142" t="s">
        <v>18</v>
      </c>
      <c r="B22" s="151">
        <v>1013</v>
      </c>
      <c r="C22" s="152">
        <v>1813</v>
      </c>
      <c r="D22" s="153">
        <v>1333</v>
      </c>
      <c r="E22" s="150">
        <f t="shared" si="0"/>
        <v>4159</v>
      </c>
      <c r="F22" s="154">
        <v>153</v>
      </c>
      <c r="G22" s="152">
        <v>38</v>
      </c>
      <c r="H22" s="152">
        <v>79</v>
      </c>
      <c r="I22" s="153">
        <v>73</v>
      </c>
      <c r="J22" s="150">
        <f t="shared" si="1"/>
        <v>190</v>
      </c>
      <c r="K22" s="154">
        <v>8</v>
      </c>
      <c r="L22" s="152">
        <v>1613</v>
      </c>
      <c r="M22" s="152">
        <v>1672</v>
      </c>
      <c r="N22" s="153">
        <v>1094</v>
      </c>
      <c r="O22" s="150">
        <f t="shared" si="2"/>
        <v>4379</v>
      </c>
      <c r="P22" s="154">
        <v>493</v>
      </c>
      <c r="Q22" s="152">
        <v>3</v>
      </c>
      <c r="R22" s="152">
        <v>5</v>
      </c>
      <c r="S22" s="152">
        <v>3</v>
      </c>
      <c r="T22" s="150">
        <f t="shared" si="3"/>
        <v>11</v>
      </c>
      <c r="U22" s="154">
        <v>0</v>
      </c>
    </row>
    <row r="23" spans="1:21" ht="20.100000000000001" customHeight="1" x14ac:dyDescent="0.2">
      <c r="A23" s="142" t="s">
        <v>19</v>
      </c>
      <c r="B23" s="151">
        <v>1501</v>
      </c>
      <c r="C23" s="152">
        <v>2118</v>
      </c>
      <c r="D23" s="153">
        <v>2144</v>
      </c>
      <c r="E23" s="150">
        <f t="shared" si="0"/>
        <v>5763</v>
      </c>
      <c r="F23" s="154">
        <v>151</v>
      </c>
      <c r="G23" s="152">
        <v>135</v>
      </c>
      <c r="H23" s="152">
        <v>318</v>
      </c>
      <c r="I23" s="159">
        <v>271</v>
      </c>
      <c r="J23" s="150">
        <f t="shared" si="1"/>
        <v>724</v>
      </c>
      <c r="K23" s="154">
        <v>16</v>
      </c>
      <c r="L23" s="152">
        <v>1731</v>
      </c>
      <c r="M23" s="152">
        <v>1715</v>
      </c>
      <c r="N23" s="153">
        <v>1428</v>
      </c>
      <c r="O23" s="150">
        <f t="shared" si="2"/>
        <v>4874</v>
      </c>
      <c r="P23" s="154">
        <v>323</v>
      </c>
      <c r="Q23" s="152">
        <v>148</v>
      </c>
      <c r="R23" s="152">
        <v>221</v>
      </c>
      <c r="S23" s="152">
        <v>137</v>
      </c>
      <c r="T23" s="150">
        <f t="shared" si="3"/>
        <v>506</v>
      </c>
      <c r="U23" s="154">
        <v>20</v>
      </c>
    </row>
    <row r="24" spans="1:21" ht="20.100000000000001" customHeight="1" x14ac:dyDescent="0.2">
      <c r="A24" s="142" t="s">
        <v>20</v>
      </c>
      <c r="B24" s="162">
        <v>1268</v>
      </c>
      <c r="C24" s="163">
        <v>2112</v>
      </c>
      <c r="D24" s="164">
        <v>1943</v>
      </c>
      <c r="E24" s="165">
        <f t="shared" si="0"/>
        <v>5323</v>
      </c>
      <c r="F24" s="166">
        <v>198</v>
      </c>
      <c r="G24" s="167">
        <v>21</v>
      </c>
      <c r="H24" s="167">
        <v>37</v>
      </c>
      <c r="I24" s="168">
        <v>36</v>
      </c>
      <c r="J24" s="150">
        <f t="shared" si="1"/>
        <v>94</v>
      </c>
      <c r="K24" s="166">
        <v>0</v>
      </c>
      <c r="L24" s="167">
        <v>1746</v>
      </c>
      <c r="M24" s="167">
        <v>1853</v>
      </c>
      <c r="N24" s="168">
        <v>1474</v>
      </c>
      <c r="O24" s="150">
        <f t="shared" si="2"/>
        <v>5073</v>
      </c>
      <c r="P24" s="166">
        <v>236</v>
      </c>
      <c r="Q24" s="167">
        <v>18</v>
      </c>
      <c r="R24" s="167">
        <v>12</v>
      </c>
      <c r="S24" s="167">
        <v>14</v>
      </c>
      <c r="T24" s="150">
        <f t="shared" si="3"/>
        <v>44</v>
      </c>
      <c r="U24" s="169">
        <v>0</v>
      </c>
    </row>
    <row r="25" spans="1:21" ht="20.100000000000001" customHeight="1" x14ac:dyDescent="0.2">
      <c r="A25" s="170" t="s">
        <v>35</v>
      </c>
      <c r="B25" s="171">
        <f t="shared" ref="B25:U25" si="4">SUM(B6:B24)</f>
        <v>13800</v>
      </c>
      <c r="C25" s="172">
        <f t="shared" si="4"/>
        <v>20845</v>
      </c>
      <c r="D25" s="172">
        <f t="shared" si="4"/>
        <v>20429</v>
      </c>
      <c r="E25" s="173">
        <f t="shared" si="4"/>
        <v>55074</v>
      </c>
      <c r="F25" s="173">
        <f t="shared" si="4"/>
        <v>1823</v>
      </c>
      <c r="G25" s="171">
        <f t="shared" si="4"/>
        <v>3576</v>
      </c>
      <c r="H25" s="172">
        <f t="shared" si="4"/>
        <v>5593</v>
      </c>
      <c r="I25" s="174">
        <f t="shared" si="4"/>
        <v>5177</v>
      </c>
      <c r="J25" s="173">
        <f t="shared" si="4"/>
        <v>14346</v>
      </c>
      <c r="K25" s="172">
        <f t="shared" si="4"/>
        <v>471</v>
      </c>
      <c r="L25" s="171">
        <f t="shared" si="4"/>
        <v>40644</v>
      </c>
      <c r="M25" s="172">
        <f t="shared" si="4"/>
        <v>37526</v>
      </c>
      <c r="N25" s="172">
        <f t="shared" si="4"/>
        <v>35488</v>
      </c>
      <c r="O25" s="173">
        <f t="shared" si="4"/>
        <v>113658</v>
      </c>
      <c r="P25" s="172">
        <f t="shared" si="4"/>
        <v>10623</v>
      </c>
      <c r="Q25" s="171">
        <f t="shared" si="4"/>
        <v>1088</v>
      </c>
      <c r="R25" s="172">
        <f t="shared" si="4"/>
        <v>1305</v>
      </c>
      <c r="S25" s="172">
        <f t="shared" si="4"/>
        <v>1181</v>
      </c>
      <c r="T25" s="173">
        <f t="shared" si="4"/>
        <v>3574</v>
      </c>
      <c r="U25" s="173">
        <f t="shared" si="4"/>
        <v>173</v>
      </c>
    </row>
    <row r="27" spans="1:21" x14ac:dyDescent="0.2">
      <c r="A27" s="304" t="s">
        <v>60</v>
      </c>
      <c r="B27" s="304"/>
      <c r="C27" s="304"/>
      <c r="D27" s="304"/>
      <c r="E27" s="304"/>
      <c r="F27" s="304"/>
      <c r="G27" s="304"/>
      <c r="H27" s="304"/>
      <c r="I27" s="304"/>
      <c r="J27" s="304"/>
      <c r="K27" s="304"/>
      <c r="L27" s="304"/>
      <c r="M27" s="304"/>
      <c r="N27" s="304"/>
      <c r="O27" s="304"/>
      <c r="P27" s="304"/>
      <c r="Q27" s="304"/>
      <c r="R27" s="304"/>
      <c r="S27" s="304"/>
      <c r="T27" s="304"/>
      <c r="U27" s="304"/>
    </row>
    <row r="28" spans="1:21" x14ac:dyDescent="0.2">
      <c r="A28" s="304" t="s">
        <v>59</v>
      </c>
      <c r="B28" s="304"/>
      <c r="C28" s="304"/>
      <c r="D28" s="304"/>
      <c r="E28" s="304"/>
      <c r="F28" s="304"/>
      <c r="G28" s="304"/>
      <c r="H28" s="304"/>
      <c r="I28" s="304"/>
      <c r="J28" s="304"/>
      <c r="K28" s="304"/>
      <c r="L28" s="304"/>
      <c r="M28" s="304"/>
      <c r="N28" s="304"/>
      <c r="O28" s="304"/>
      <c r="P28" s="304"/>
      <c r="Q28" s="304"/>
      <c r="R28" s="304"/>
      <c r="S28" s="304"/>
      <c r="T28" s="304"/>
      <c r="U28" s="304"/>
    </row>
  </sheetData>
  <mergeCells count="13">
    <mergeCell ref="A27:U27"/>
    <mergeCell ref="A28:U28"/>
    <mergeCell ref="A1:U1"/>
    <mergeCell ref="A2:U2"/>
    <mergeCell ref="A4:A5"/>
    <mergeCell ref="B4:E4"/>
    <mergeCell ref="G4:J4"/>
    <mergeCell ref="L4:O4"/>
    <mergeCell ref="Q4:T4"/>
    <mergeCell ref="F4:F5"/>
    <mergeCell ref="K4:K5"/>
    <mergeCell ref="P4:P5"/>
    <mergeCell ref="U4:U5"/>
  </mergeCells>
  <printOptions horizontalCentered="1"/>
  <pageMargins left="0.74791666666666701" right="0.74791666666666701" top="0.98402777777777795" bottom="0.51180555555555496" header="0.51180555555555496" footer="0.51180555555555496"/>
  <pageSetup paperSize="9" scale="86" firstPageNumber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  <pageSetUpPr fitToPage="1"/>
  </sheetPr>
  <dimension ref="A1:AMK28"/>
  <sheetViews>
    <sheetView view="pageBreakPreview" zoomScaleNormal="80" workbookViewId="0">
      <selection activeCell="A26" sqref="A26"/>
    </sheetView>
  </sheetViews>
  <sheetFormatPr defaultRowHeight="12.75" x14ac:dyDescent="0.2"/>
  <cols>
    <col min="1" max="1" width="21.5" style="116" customWidth="1"/>
    <col min="2" max="2" width="7.5" style="116" customWidth="1"/>
    <col min="3" max="3" width="7.625" style="116" customWidth="1"/>
    <col min="4" max="7" width="7" style="116" customWidth="1"/>
    <col min="8" max="8" width="8.375" style="116" customWidth="1"/>
    <col min="9" max="9" width="6" style="116" customWidth="1"/>
    <col min="10" max="10" width="7.125" style="116" customWidth="1"/>
    <col min="11" max="11" width="8.125" style="116" customWidth="1"/>
    <col min="12" max="12" width="8.5" style="116" customWidth="1"/>
    <col min="13" max="13" width="8.125" style="116" customWidth="1"/>
    <col min="14" max="14" width="6.125" style="116" customWidth="1"/>
    <col min="15" max="15" width="8.875" style="116" customWidth="1"/>
    <col min="16" max="16" width="9.875" style="116" customWidth="1"/>
    <col min="17" max="17" width="8" style="116" customWidth="1"/>
    <col min="18" max="18" width="5.5" style="116" customWidth="1"/>
    <col min="19" max="20" width="8.125" style="116" customWidth="1"/>
    <col min="21" max="21" width="2" style="116" customWidth="1"/>
    <col min="22" max="255" width="7.5" style="116" customWidth="1"/>
    <col min="256" max="1025" width="8" style="116" customWidth="1"/>
  </cols>
  <sheetData>
    <row r="1" spans="1:255" ht="18.75" x14ac:dyDescent="0.25">
      <c r="A1" s="283" t="s">
        <v>55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  <c r="AN1" s="175"/>
      <c r="AO1" s="175"/>
      <c r="AP1" s="175"/>
      <c r="AQ1" s="175"/>
      <c r="AR1" s="175"/>
      <c r="AS1" s="175"/>
      <c r="AT1" s="175"/>
      <c r="AU1" s="175"/>
      <c r="AV1" s="175"/>
      <c r="AW1" s="175"/>
      <c r="AX1" s="175"/>
      <c r="AY1" s="175"/>
      <c r="AZ1" s="175"/>
      <c r="BA1" s="175"/>
      <c r="BB1" s="175"/>
      <c r="BC1" s="175"/>
      <c r="BD1" s="175"/>
      <c r="BE1" s="175"/>
      <c r="BF1" s="175"/>
      <c r="BG1" s="175"/>
      <c r="BH1" s="175"/>
      <c r="BI1" s="175"/>
      <c r="BJ1" s="175"/>
      <c r="BK1" s="175"/>
      <c r="BL1" s="175"/>
      <c r="BM1" s="175"/>
      <c r="BN1" s="175"/>
      <c r="BO1" s="175"/>
      <c r="BP1" s="175"/>
      <c r="BQ1" s="175"/>
      <c r="BR1" s="175"/>
      <c r="BS1" s="175"/>
      <c r="BT1" s="175"/>
      <c r="BU1" s="175"/>
      <c r="BV1" s="175"/>
      <c r="BW1" s="175"/>
      <c r="BX1" s="175"/>
      <c r="BY1" s="175"/>
      <c r="BZ1" s="175"/>
      <c r="CA1" s="175"/>
      <c r="CB1" s="175"/>
      <c r="CC1" s="175"/>
      <c r="CD1" s="175"/>
      <c r="CE1" s="175"/>
      <c r="CF1" s="175"/>
      <c r="CG1" s="175"/>
      <c r="CH1" s="175"/>
      <c r="CI1" s="175"/>
      <c r="CJ1" s="175"/>
      <c r="CK1" s="175"/>
      <c r="CL1" s="175"/>
      <c r="CM1" s="175"/>
      <c r="CN1" s="175"/>
      <c r="CO1" s="175"/>
      <c r="CP1" s="175"/>
      <c r="CQ1" s="175"/>
      <c r="CR1" s="175"/>
      <c r="CS1" s="175"/>
      <c r="CT1" s="175"/>
      <c r="CU1" s="175"/>
      <c r="CV1" s="175"/>
      <c r="CW1" s="175"/>
      <c r="CX1" s="175"/>
      <c r="CY1" s="175"/>
      <c r="CZ1" s="175"/>
      <c r="DA1" s="175"/>
      <c r="DB1" s="175"/>
      <c r="DC1" s="175"/>
      <c r="DD1" s="175"/>
      <c r="DE1" s="175"/>
      <c r="DF1" s="175"/>
      <c r="DG1" s="175"/>
      <c r="DH1" s="175"/>
      <c r="DI1" s="175"/>
      <c r="DJ1" s="175"/>
      <c r="DK1" s="175"/>
      <c r="DL1" s="175"/>
      <c r="DM1" s="175"/>
      <c r="DN1" s="175"/>
      <c r="DO1" s="175"/>
      <c r="DP1" s="175"/>
      <c r="DQ1" s="175"/>
      <c r="DR1" s="175"/>
      <c r="DS1" s="175"/>
      <c r="DT1" s="175"/>
      <c r="DU1" s="175"/>
      <c r="DV1" s="175"/>
      <c r="DW1" s="175"/>
      <c r="DX1" s="175"/>
      <c r="DY1" s="175"/>
      <c r="DZ1" s="175"/>
      <c r="EA1" s="175"/>
      <c r="EB1" s="175"/>
      <c r="EC1" s="175"/>
      <c r="ED1" s="175"/>
      <c r="EE1" s="175"/>
      <c r="EF1" s="175"/>
      <c r="EG1" s="175"/>
      <c r="EH1" s="175"/>
      <c r="EI1" s="175"/>
      <c r="EJ1" s="175"/>
      <c r="EK1" s="175"/>
      <c r="EL1" s="175"/>
      <c r="EM1" s="175"/>
      <c r="EN1" s="175"/>
      <c r="EO1" s="175"/>
      <c r="EP1" s="175"/>
      <c r="EQ1" s="175"/>
      <c r="ER1" s="175"/>
      <c r="ES1" s="175"/>
      <c r="ET1" s="175"/>
      <c r="EU1" s="175"/>
      <c r="EV1" s="175"/>
      <c r="EW1" s="175"/>
      <c r="EX1" s="175"/>
      <c r="EY1" s="175"/>
      <c r="EZ1" s="175"/>
      <c r="FA1" s="175"/>
      <c r="FB1" s="175"/>
      <c r="FC1" s="175"/>
      <c r="FD1" s="175"/>
      <c r="FE1" s="175"/>
      <c r="FF1" s="175"/>
      <c r="FG1" s="175"/>
      <c r="FH1" s="175"/>
      <c r="FI1" s="175"/>
      <c r="FJ1" s="175"/>
      <c r="FK1" s="175"/>
      <c r="FL1" s="175"/>
      <c r="FM1" s="175"/>
      <c r="FN1" s="175"/>
      <c r="FO1" s="175"/>
      <c r="FP1" s="175"/>
      <c r="FQ1" s="175"/>
      <c r="FR1" s="175"/>
      <c r="FS1" s="175"/>
      <c r="FT1" s="175"/>
      <c r="FU1" s="175"/>
      <c r="FV1" s="175"/>
      <c r="FW1" s="175"/>
      <c r="FX1" s="175"/>
      <c r="FY1" s="175"/>
      <c r="FZ1" s="175"/>
      <c r="GA1" s="175"/>
      <c r="GB1" s="175"/>
      <c r="GC1" s="175"/>
      <c r="GD1" s="175"/>
      <c r="GE1" s="175"/>
      <c r="GF1" s="175"/>
      <c r="GG1" s="175"/>
      <c r="GH1" s="175"/>
      <c r="GI1" s="175"/>
      <c r="GJ1" s="175"/>
      <c r="GK1" s="175"/>
      <c r="GL1" s="175"/>
      <c r="GM1" s="175"/>
      <c r="GN1" s="175"/>
      <c r="GO1" s="175"/>
      <c r="GP1" s="175"/>
      <c r="GQ1" s="175"/>
      <c r="GR1" s="175"/>
      <c r="GS1" s="175"/>
      <c r="GT1" s="175"/>
      <c r="GU1" s="175"/>
      <c r="GV1" s="175"/>
      <c r="GW1" s="175"/>
      <c r="GX1" s="175"/>
      <c r="GY1" s="175"/>
      <c r="GZ1" s="175"/>
      <c r="HA1" s="175"/>
      <c r="HB1" s="175"/>
      <c r="HC1" s="175"/>
      <c r="HD1" s="175"/>
      <c r="HE1" s="175"/>
      <c r="HF1" s="175"/>
      <c r="HG1" s="175"/>
      <c r="HH1" s="175"/>
      <c r="HI1" s="175"/>
      <c r="HJ1" s="175"/>
      <c r="HK1" s="175"/>
      <c r="HL1" s="175"/>
      <c r="HM1" s="175"/>
      <c r="HN1" s="175"/>
      <c r="HO1" s="175"/>
      <c r="HP1" s="175"/>
      <c r="HQ1" s="175"/>
      <c r="HR1" s="175"/>
      <c r="HS1" s="175"/>
      <c r="HT1" s="175"/>
      <c r="HU1" s="175"/>
      <c r="HV1" s="175"/>
      <c r="HW1" s="175"/>
      <c r="HX1" s="175"/>
      <c r="HY1" s="175"/>
      <c r="HZ1" s="175"/>
      <c r="IA1" s="175"/>
      <c r="IB1" s="175"/>
      <c r="IC1" s="175"/>
      <c r="ID1" s="175"/>
      <c r="IE1" s="175"/>
      <c r="IF1" s="175"/>
      <c r="IG1" s="175"/>
      <c r="IH1" s="175"/>
      <c r="II1" s="175"/>
      <c r="IJ1" s="175"/>
      <c r="IK1" s="175"/>
      <c r="IL1" s="175"/>
      <c r="IM1" s="175"/>
      <c r="IN1" s="175"/>
      <c r="IO1" s="175"/>
      <c r="IP1" s="175"/>
      <c r="IQ1" s="175"/>
      <c r="IR1" s="175"/>
      <c r="IS1" s="175"/>
      <c r="IT1" s="175"/>
      <c r="IU1" s="175"/>
    </row>
    <row r="2" spans="1:255" ht="18.75" x14ac:dyDescent="0.25">
      <c r="A2" s="283" t="s">
        <v>87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5"/>
      <c r="CM2" s="175"/>
      <c r="CN2" s="175"/>
      <c r="CO2" s="175"/>
      <c r="CP2" s="175"/>
      <c r="CQ2" s="175"/>
      <c r="CR2" s="175"/>
      <c r="CS2" s="175"/>
      <c r="CT2" s="175"/>
      <c r="CU2" s="175"/>
      <c r="CV2" s="175"/>
      <c r="CW2" s="175"/>
      <c r="CX2" s="175"/>
      <c r="CY2" s="175"/>
      <c r="CZ2" s="175"/>
      <c r="DA2" s="175"/>
      <c r="DB2" s="175"/>
      <c r="DC2" s="175"/>
      <c r="DD2" s="175"/>
      <c r="DE2" s="175"/>
      <c r="DF2" s="175"/>
      <c r="DG2" s="175"/>
      <c r="DH2" s="175"/>
      <c r="DI2" s="175"/>
      <c r="DJ2" s="175"/>
      <c r="DK2" s="175"/>
      <c r="DL2" s="175"/>
      <c r="DM2" s="175"/>
      <c r="DN2" s="175"/>
      <c r="DO2" s="175"/>
      <c r="DP2" s="175"/>
      <c r="DQ2" s="175"/>
      <c r="DR2" s="175"/>
      <c r="DS2" s="175"/>
      <c r="DT2" s="175"/>
      <c r="DU2" s="175"/>
      <c r="DV2" s="175"/>
      <c r="DW2" s="175"/>
      <c r="DX2" s="175"/>
      <c r="DY2" s="175"/>
      <c r="DZ2" s="175"/>
      <c r="EA2" s="175"/>
      <c r="EB2" s="175"/>
      <c r="EC2" s="175"/>
      <c r="ED2" s="175"/>
      <c r="EE2" s="175"/>
      <c r="EF2" s="175"/>
      <c r="EG2" s="175"/>
      <c r="EH2" s="175"/>
      <c r="EI2" s="175"/>
      <c r="EJ2" s="175"/>
      <c r="EK2" s="175"/>
      <c r="EL2" s="175"/>
      <c r="EM2" s="175"/>
      <c r="EN2" s="175"/>
      <c r="EO2" s="175"/>
      <c r="EP2" s="175"/>
      <c r="EQ2" s="175"/>
      <c r="ER2" s="175"/>
      <c r="ES2" s="175"/>
      <c r="ET2" s="175"/>
      <c r="EU2" s="175"/>
      <c r="EV2" s="175"/>
      <c r="EW2" s="175"/>
      <c r="EX2" s="175"/>
      <c r="EY2" s="175"/>
      <c r="EZ2" s="175"/>
      <c r="FA2" s="175"/>
      <c r="FB2" s="175"/>
      <c r="FC2" s="175"/>
      <c r="FD2" s="175"/>
      <c r="FE2" s="175"/>
      <c r="FF2" s="175"/>
      <c r="FG2" s="175"/>
      <c r="FH2" s="175"/>
      <c r="FI2" s="175"/>
      <c r="FJ2" s="175"/>
      <c r="FK2" s="175"/>
      <c r="FL2" s="175"/>
      <c r="FM2" s="175"/>
      <c r="FN2" s="175"/>
      <c r="FO2" s="175"/>
      <c r="FP2" s="175"/>
      <c r="FQ2" s="175"/>
      <c r="FR2" s="175"/>
      <c r="FS2" s="175"/>
      <c r="FT2" s="175"/>
      <c r="FU2" s="175"/>
      <c r="FV2" s="175"/>
      <c r="FW2" s="175"/>
      <c r="FX2" s="175"/>
      <c r="FY2" s="175"/>
      <c r="FZ2" s="175"/>
      <c r="GA2" s="175"/>
      <c r="GB2" s="175"/>
      <c r="GC2" s="175"/>
      <c r="GD2" s="175"/>
      <c r="GE2" s="175"/>
      <c r="GF2" s="175"/>
      <c r="GG2" s="175"/>
      <c r="GH2" s="175"/>
      <c r="GI2" s="175"/>
      <c r="GJ2" s="175"/>
      <c r="GK2" s="175"/>
      <c r="GL2" s="175"/>
      <c r="GM2" s="175"/>
      <c r="GN2" s="175"/>
      <c r="GO2" s="175"/>
      <c r="GP2" s="175"/>
      <c r="GQ2" s="175"/>
      <c r="GR2" s="175"/>
      <c r="GS2" s="175"/>
      <c r="GT2" s="175"/>
      <c r="GU2" s="175"/>
      <c r="GV2" s="175"/>
      <c r="GW2" s="175"/>
      <c r="GX2" s="175"/>
      <c r="GY2" s="175"/>
      <c r="GZ2" s="175"/>
      <c r="HA2" s="175"/>
      <c r="HB2" s="175"/>
      <c r="HC2" s="175"/>
      <c r="HD2" s="175"/>
      <c r="HE2" s="175"/>
      <c r="HF2" s="175"/>
      <c r="HG2" s="175"/>
      <c r="HH2" s="175"/>
      <c r="HI2" s="175"/>
      <c r="HJ2" s="175"/>
      <c r="HK2" s="175"/>
      <c r="HL2" s="175"/>
      <c r="HM2" s="175"/>
      <c r="HN2" s="175"/>
      <c r="HO2" s="175"/>
      <c r="HP2" s="175"/>
      <c r="HQ2" s="175"/>
      <c r="HR2" s="175"/>
      <c r="HS2" s="175"/>
      <c r="HT2" s="175"/>
      <c r="HU2" s="175"/>
      <c r="HV2" s="175"/>
      <c r="HW2" s="175"/>
      <c r="HX2" s="175"/>
      <c r="HY2" s="175"/>
      <c r="HZ2" s="175"/>
      <c r="IA2" s="175"/>
      <c r="IB2" s="175"/>
      <c r="IC2" s="175"/>
      <c r="ID2" s="175"/>
      <c r="IE2" s="175"/>
      <c r="IF2" s="175"/>
      <c r="IG2" s="175"/>
      <c r="IH2" s="175"/>
      <c r="II2" s="175"/>
      <c r="IJ2" s="175"/>
      <c r="IK2" s="175"/>
      <c r="IL2" s="175"/>
      <c r="IM2" s="175"/>
      <c r="IN2" s="175"/>
      <c r="IO2" s="175"/>
      <c r="IP2" s="175"/>
      <c r="IQ2" s="175"/>
      <c r="IR2" s="175"/>
      <c r="IS2" s="175"/>
      <c r="IT2" s="175"/>
      <c r="IU2" s="175"/>
    </row>
    <row r="3" spans="1:25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55" ht="21" customHeight="1" x14ac:dyDescent="0.2">
      <c r="A4" s="292" t="s">
        <v>24</v>
      </c>
      <c r="B4" s="296" t="s">
        <v>71</v>
      </c>
      <c r="C4" s="297" t="s">
        <v>72</v>
      </c>
      <c r="D4" s="298" t="s">
        <v>29</v>
      </c>
      <c r="E4" s="298"/>
      <c r="F4" s="298"/>
      <c r="G4" s="298"/>
      <c r="H4" s="298"/>
      <c r="I4" s="294" t="s">
        <v>68</v>
      </c>
      <c r="J4" s="298" t="s">
        <v>31</v>
      </c>
      <c r="K4" s="298"/>
      <c r="L4" s="298"/>
      <c r="M4" s="298" t="s">
        <v>32</v>
      </c>
      <c r="N4" s="298"/>
      <c r="O4" s="298"/>
      <c r="P4" s="298"/>
      <c r="Q4" s="298" t="s">
        <v>33</v>
      </c>
      <c r="R4" s="298"/>
      <c r="S4" s="298" t="s">
        <v>30</v>
      </c>
      <c r="T4" s="298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  <c r="BM4" s="117"/>
      <c r="BN4" s="117"/>
      <c r="BO4" s="117"/>
      <c r="BP4" s="117"/>
      <c r="BQ4" s="117"/>
      <c r="BR4" s="117"/>
      <c r="BS4" s="117"/>
      <c r="BT4" s="117"/>
      <c r="BU4" s="117"/>
      <c r="BV4" s="117"/>
      <c r="BW4" s="117"/>
      <c r="BX4" s="117"/>
      <c r="BY4" s="117"/>
      <c r="BZ4" s="117"/>
      <c r="CA4" s="117"/>
      <c r="CB4" s="117"/>
      <c r="CC4" s="117"/>
      <c r="CD4" s="117"/>
      <c r="CE4" s="117"/>
      <c r="CF4" s="117"/>
      <c r="CG4" s="117"/>
      <c r="CH4" s="117"/>
      <c r="CI4" s="117"/>
      <c r="CJ4" s="117"/>
      <c r="CK4" s="117"/>
      <c r="CL4" s="117"/>
      <c r="CM4" s="117"/>
      <c r="CN4" s="117"/>
      <c r="CO4" s="117"/>
      <c r="CP4" s="117"/>
      <c r="CQ4" s="117"/>
      <c r="CR4" s="117"/>
      <c r="CS4" s="117"/>
      <c r="CT4" s="117"/>
      <c r="CU4" s="117"/>
      <c r="CV4" s="117"/>
      <c r="CW4" s="117"/>
      <c r="CX4" s="117"/>
      <c r="CY4" s="117"/>
      <c r="CZ4" s="117"/>
      <c r="DA4" s="117"/>
      <c r="DB4" s="117"/>
      <c r="DC4" s="117"/>
      <c r="DD4" s="117"/>
      <c r="DE4" s="117"/>
      <c r="DF4" s="117"/>
      <c r="DG4" s="117"/>
      <c r="DH4" s="117"/>
      <c r="DI4" s="117"/>
      <c r="DJ4" s="117"/>
      <c r="DK4" s="117"/>
      <c r="DL4" s="117"/>
      <c r="DM4" s="117"/>
      <c r="DN4" s="117"/>
      <c r="DO4" s="117"/>
      <c r="DP4" s="117"/>
      <c r="DQ4" s="117"/>
      <c r="DR4" s="117"/>
      <c r="DS4" s="117"/>
      <c r="DT4" s="117"/>
      <c r="DU4" s="117"/>
      <c r="DV4" s="117"/>
      <c r="DW4" s="117"/>
      <c r="DX4" s="117"/>
      <c r="DY4" s="117"/>
      <c r="DZ4" s="117"/>
      <c r="EA4" s="117"/>
      <c r="EB4" s="117"/>
      <c r="EC4" s="117"/>
      <c r="ED4" s="117"/>
      <c r="EE4" s="117"/>
      <c r="EF4" s="117"/>
      <c r="EG4" s="117"/>
      <c r="EH4" s="117"/>
      <c r="EI4" s="117"/>
      <c r="EJ4" s="117"/>
      <c r="EK4" s="117"/>
      <c r="EL4" s="117"/>
      <c r="EM4" s="117"/>
      <c r="EN4" s="117"/>
      <c r="EO4" s="117"/>
      <c r="EP4" s="117"/>
      <c r="EQ4" s="117"/>
      <c r="ER4" s="117"/>
      <c r="ES4" s="117"/>
      <c r="ET4" s="117"/>
      <c r="EU4" s="117"/>
      <c r="EV4" s="117"/>
      <c r="EW4" s="117"/>
      <c r="EX4" s="117"/>
      <c r="EY4" s="117"/>
      <c r="EZ4" s="117"/>
      <c r="FA4" s="117"/>
      <c r="FB4" s="117"/>
      <c r="FC4" s="117"/>
      <c r="FD4" s="117"/>
      <c r="FE4" s="117"/>
      <c r="FF4" s="117"/>
      <c r="FG4" s="117"/>
      <c r="FH4" s="117"/>
      <c r="FI4" s="117"/>
      <c r="FJ4" s="117"/>
      <c r="FK4" s="117"/>
      <c r="FL4" s="117"/>
      <c r="FM4" s="117"/>
      <c r="FN4" s="117"/>
      <c r="FO4" s="117"/>
      <c r="FP4" s="117"/>
      <c r="FQ4" s="117"/>
      <c r="FR4" s="117"/>
      <c r="FS4" s="117"/>
      <c r="FT4" s="117"/>
      <c r="FU4" s="117"/>
      <c r="FV4" s="117"/>
      <c r="FW4" s="117"/>
      <c r="FX4" s="117"/>
      <c r="FY4" s="117"/>
      <c r="FZ4" s="117"/>
      <c r="GA4" s="117"/>
      <c r="GB4" s="117"/>
      <c r="GC4" s="117"/>
      <c r="GD4" s="117"/>
      <c r="GE4" s="117"/>
      <c r="GF4" s="117"/>
      <c r="GG4" s="117"/>
      <c r="GH4" s="117"/>
      <c r="GI4" s="117"/>
      <c r="GJ4" s="117"/>
      <c r="GK4" s="117"/>
      <c r="GL4" s="117"/>
      <c r="GM4" s="117"/>
      <c r="GN4" s="117"/>
      <c r="GO4" s="117"/>
      <c r="GP4" s="117"/>
      <c r="GQ4" s="117"/>
      <c r="GR4" s="117"/>
      <c r="GS4" s="117"/>
      <c r="GT4" s="117"/>
      <c r="GU4" s="117"/>
      <c r="GV4" s="117"/>
      <c r="GW4" s="117"/>
      <c r="GX4" s="117"/>
      <c r="GY4" s="117"/>
      <c r="GZ4" s="117"/>
      <c r="HA4" s="117"/>
      <c r="HB4" s="117"/>
      <c r="HC4" s="117"/>
      <c r="HD4" s="117"/>
      <c r="HE4" s="117"/>
      <c r="HF4" s="117"/>
      <c r="HG4" s="117"/>
      <c r="HH4" s="117"/>
      <c r="HI4" s="117"/>
      <c r="HJ4" s="117"/>
      <c r="HK4" s="117"/>
      <c r="HL4" s="117"/>
      <c r="HM4" s="117"/>
      <c r="HN4" s="117"/>
      <c r="HO4" s="117"/>
      <c r="HP4" s="117"/>
      <c r="HQ4" s="117"/>
      <c r="HR4" s="117"/>
      <c r="HS4" s="117"/>
      <c r="HT4" s="117"/>
      <c r="HU4" s="117"/>
      <c r="HV4" s="117"/>
      <c r="HW4" s="117"/>
      <c r="HX4" s="117"/>
      <c r="HY4" s="117"/>
      <c r="HZ4" s="117"/>
      <c r="IA4" s="117"/>
      <c r="IB4" s="117"/>
      <c r="IC4" s="117"/>
      <c r="ID4" s="117"/>
      <c r="IE4" s="117"/>
      <c r="IF4" s="117"/>
      <c r="IG4" s="117"/>
      <c r="IH4" s="117"/>
      <c r="II4" s="117"/>
      <c r="IJ4" s="117"/>
      <c r="IK4" s="117"/>
      <c r="IL4" s="117"/>
      <c r="IM4" s="117"/>
      <c r="IN4" s="117"/>
      <c r="IO4" s="117"/>
      <c r="IP4" s="117"/>
      <c r="IQ4" s="117"/>
      <c r="IR4" s="117"/>
      <c r="IS4" s="117"/>
      <c r="IT4" s="117"/>
      <c r="IU4" s="117"/>
    </row>
    <row r="5" spans="1:255" ht="21" customHeight="1" x14ac:dyDescent="0.2">
      <c r="A5" s="292"/>
      <c r="B5" s="296"/>
      <c r="C5" s="297"/>
      <c r="D5" s="32" t="s">
        <v>39</v>
      </c>
      <c r="E5" s="33" t="s">
        <v>40</v>
      </c>
      <c r="F5" s="265" t="s">
        <v>41</v>
      </c>
      <c r="G5" s="70" t="s">
        <v>42</v>
      </c>
      <c r="H5" s="71" t="s">
        <v>35</v>
      </c>
      <c r="I5" s="295"/>
      <c r="J5" s="72" t="s">
        <v>56</v>
      </c>
      <c r="K5" s="75" t="s">
        <v>62</v>
      </c>
      <c r="L5" s="73" t="s">
        <v>57</v>
      </c>
      <c r="M5" s="74" t="s">
        <v>88</v>
      </c>
      <c r="N5" s="72" t="s">
        <v>56</v>
      </c>
      <c r="O5" s="75" t="s">
        <v>62</v>
      </c>
      <c r="P5" s="76" t="s">
        <v>63</v>
      </c>
      <c r="Q5" s="72" t="s">
        <v>88</v>
      </c>
      <c r="R5" s="73" t="s">
        <v>57</v>
      </c>
      <c r="S5" s="72" t="s">
        <v>88</v>
      </c>
      <c r="T5" s="73" t="s">
        <v>57</v>
      </c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7"/>
      <c r="AS5" s="117"/>
      <c r="AT5" s="117"/>
      <c r="AU5" s="117"/>
      <c r="AV5" s="117"/>
      <c r="AW5" s="117"/>
      <c r="AX5" s="117"/>
      <c r="AY5" s="117"/>
      <c r="AZ5" s="117"/>
      <c r="BA5" s="117"/>
      <c r="BB5" s="117"/>
      <c r="BC5" s="117"/>
      <c r="BD5" s="117"/>
      <c r="BE5" s="117"/>
      <c r="BF5" s="117"/>
      <c r="BG5" s="117"/>
      <c r="BH5" s="117"/>
      <c r="BI5" s="117"/>
      <c r="BJ5" s="117"/>
      <c r="BK5" s="117"/>
      <c r="BL5" s="117"/>
      <c r="BM5" s="117"/>
      <c r="BN5" s="117"/>
      <c r="BO5" s="117"/>
      <c r="BP5" s="117"/>
      <c r="BQ5" s="117"/>
      <c r="BR5" s="117"/>
      <c r="BS5" s="117"/>
      <c r="BT5" s="117"/>
      <c r="BU5" s="117"/>
      <c r="BV5" s="117"/>
      <c r="BW5" s="117"/>
      <c r="BX5" s="117"/>
      <c r="BY5" s="117"/>
      <c r="BZ5" s="117"/>
      <c r="CA5" s="117"/>
      <c r="CB5" s="117"/>
      <c r="CC5" s="117"/>
      <c r="CD5" s="117"/>
      <c r="CE5" s="117"/>
      <c r="CF5" s="117"/>
      <c r="CG5" s="117"/>
      <c r="CH5" s="117"/>
      <c r="CI5" s="117"/>
      <c r="CJ5" s="117"/>
      <c r="CK5" s="117"/>
      <c r="CL5" s="117"/>
      <c r="CM5" s="117"/>
      <c r="CN5" s="117"/>
      <c r="CO5" s="117"/>
      <c r="CP5" s="117"/>
      <c r="CQ5" s="117"/>
      <c r="CR5" s="117"/>
      <c r="CS5" s="117"/>
      <c r="CT5" s="117"/>
      <c r="CU5" s="117"/>
      <c r="CV5" s="117"/>
      <c r="CW5" s="117"/>
      <c r="CX5" s="117"/>
      <c r="CY5" s="117"/>
      <c r="CZ5" s="117"/>
      <c r="DA5" s="117"/>
      <c r="DB5" s="117"/>
      <c r="DC5" s="117"/>
      <c r="DD5" s="117"/>
      <c r="DE5" s="117"/>
      <c r="DF5" s="117"/>
      <c r="DG5" s="117"/>
      <c r="DH5" s="117"/>
      <c r="DI5" s="117"/>
      <c r="DJ5" s="117"/>
      <c r="DK5" s="117"/>
      <c r="DL5" s="117"/>
      <c r="DM5" s="117"/>
      <c r="DN5" s="117"/>
      <c r="DO5" s="117"/>
      <c r="DP5" s="117"/>
      <c r="DQ5" s="117"/>
      <c r="DR5" s="117"/>
      <c r="DS5" s="117"/>
      <c r="DT5" s="117"/>
      <c r="DU5" s="117"/>
      <c r="DV5" s="117"/>
      <c r="DW5" s="117"/>
      <c r="DX5" s="117"/>
      <c r="DY5" s="117"/>
      <c r="DZ5" s="117"/>
      <c r="EA5" s="117"/>
      <c r="EB5" s="117"/>
      <c r="EC5" s="117"/>
      <c r="ED5" s="117"/>
      <c r="EE5" s="117"/>
      <c r="EF5" s="117"/>
      <c r="EG5" s="117"/>
      <c r="EH5" s="117"/>
      <c r="EI5" s="117"/>
      <c r="EJ5" s="117"/>
      <c r="EK5" s="117"/>
      <c r="EL5" s="117"/>
      <c r="EM5" s="117"/>
      <c r="EN5" s="117"/>
      <c r="EO5" s="117"/>
      <c r="EP5" s="117"/>
      <c r="EQ5" s="117"/>
      <c r="ER5" s="117"/>
      <c r="ES5" s="117"/>
      <c r="ET5" s="117"/>
      <c r="EU5" s="117"/>
      <c r="EV5" s="117"/>
      <c r="EW5" s="117"/>
      <c r="EX5" s="117"/>
      <c r="EY5" s="117"/>
      <c r="EZ5" s="117"/>
      <c r="FA5" s="117"/>
      <c r="FB5" s="117"/>
      <c r="FC5" s="117"/>
      <c r="FD5" s="117"/>
      <c r="FE5" s="117"/>
      <c r="FF5" s="117"/>
      <c r="FG5" s="117"/>
      <c r="FH5" s="117"/>
      <c r="FI5" s="117"/>
      <c r="FJ5" s="117"/>
      <c r="FK5" s="117"/>
      <c r="FL5" s="117"/>
      <c r="FM5" s="117"/>
      <c r="FN5" s="117"/>
      <c r="FO5" s="117"/>
      <c r="FP5" s="117"/>
      <c r="FQ5" s="117"/>
      <c r="FR5" s="117"/>
      <c r="FS5" s="117"/>
      <c r="FT5" s="117"/>
      <c r="FU5" s="117"/>
      <c r="FV5" s="117"/>
      <c r="FW5" s="117"/>
      <c r="FX5" s="117"/>
      <c r="FY5" s="117"/>
      <c r="FZ5" s="117"/>
      <c r="GA5" s="117"/>
      <c r="GB5" s="117"/>
      <c r="GC5" s="117"/>
      <c r="GD5" s="117"/>
      <c r="GE5" s="117"/>
      <c r="GF5" s="117"/>
      <c r="GG5" s="117"/>
      <c r="GH5" s="117"/>
      <c r="GI5" s="117"/>
      <c r="GJ5" s="117"/>
      <c r="GK5" s="117"/>
      <c r="GL5" s="117"/>
      <c r="GM5" s="117"/>
      <c r="GN5" s="117"/>
      <c r="GO5" s="117"/>
      <c r="GP5" s="117"/>
      <c r="GQ5" s="117"/>
      <c r="GR5" s="117"/>
      <c r="GS5" s="117"/>
      <c r="GT5" s="117"/>
      <c r="GU5" s="117"/>
      <c r="GV5" s="117"/>
      <c r="GW5" s="117"/>
      <c r="GX5" s="117"/>
      <c r="GY5" s="117"/>
      <c r="GZ5" s="117"/>
      <c r="HA5" s="117"/>
      <c r="HB5" s="117"/>
      <c r="HC5" s="117"/>
      <c r="HD5" s="117"/>
      <c r="HE5" s="117"/>
      <c r="HF5" s="117"/>
      <c r="HG5" s="117"/>
      <c r="HH5" s="117"/>
      <c r="HI5" s="117"/>
      <c r="HJ5" s="117"/>
      <c r="HK5" s="117"/>
      <c r="HL5" s="117"/>
      <c r="HM5" s="117"/>
      <c r="HN5" s="117"/>
      <c r="HO5" s="117"/>
      <c r="HP5" s="117"/>
      <c r="HQ5" s="117"/>
      <c r="HR5" s="117"/>
      <c r="HS5" s="117"/>
      <c r="HT5" s="117"/>
      <c r="HU5" s="117"/>
      <c r="HV5" s="117"/>
      <c r="HW5" s="117"/>
      <c r="HX5" s="117"/>
      <c r="HY5" s="117"/>
      <c r="HZ5" s="117"/>
      <c r="IA5" s="117"/>
      <c r="IB5" s="117"/>
      <c r="IC5" s="117"/>
      <c r="ID5" s="117"/>
      <c r="IE5" s="117"/>
      <c r="IF5" s="117"/>
      <c r="IG5" s="117"/>
      <c r="IH5" s="117"/>
      <c r="II5" s="117"/>
      <c r="IJ5" s="117"/>
      <c r="IK5" s="117"/>
      <c r="IL5" s="117"/>
      <c r="IM5" s="117"/>
      <c r="IN5" s="117"/>
      <c r="IO5" s="117"/>
      <c r="IP5" s="117"/>
      <c r="IQ5" s="117"/>
      <c r="IR5" s="117"/>
      <c r="IS5" s="117"/>
      <c r="IT5" s="117"/>
      <c r="IU5" s="117"/>
    </row>
    <row r="6" spans="1:255" ht="21" customHeight="1" x14ac:dyDescent="0.2">
      <c r="A6" s="176" t="s">
        <v>2</v>
      </c>
      <c r="B6" s="177">
        <v>0</v>
      </c>
      <c r="C6" s="178">
        <v>0</v>
      </c>
      <c r="D6" s="179">
        <v>2233</v>
      </c>
      <c r="E6" s="178">
        <v>2560</v>
      </c>
      <c r="F6" s="178">
        <v>5086</v>
      </c>
      <c r="G6" s="180">
        <v>1249</v>
      </c>
      <c r="H6" s="181">
        <f t="shared" ref="H6:H24" si="0">SUM(D6:G6)</f>
        <v>11128</v>
      </c>
      <c r="I6" s="177">
        <v>277</v>
      </c>
      <c r="J6" s="179">
        <v>0</v>
      </c>
      <c r="K6" s="180">
        <v>203</v>
      </c>
      <c r="L6" s="181">
        <f t="shared" ref="L6:L24" si="1">K6+J6</f>
        <v>203</v>
      </c>
      <c r="M6" s="180">
        <v>650</v>
      </c>
      <c r="N6" s="178">
        <v>0</v>
      </c>
      <c r="O6" s="178">
        <v>1361</v>
      </c>
      <c r="P6" s="182">
        <f t="shared" ref="P6:P24" si="2">O6+N6</f>
        <v>1361</v>
      </c>
      <c r="Q6" s="178">
        <v>0</v>
      </c>
      <c r="R6" s="183">
        <v>0</v>
      </c>
      <c r="S6" s="184">
        <v>1500</v>
      </c>
      <c r="T6" s="183">
        <v>1500</v>
      </c>
    </row>
    <row r="7" spans="1:255" ht="21" customHeight="1" x14ac:dyDescent="0.2">
      <c r="A7" s="176" t="s">
        <v>3</v>
      </c>
      <c r="B7" s="177">
        <v>0</v>
      </c>
      <c r="C7" s="178">
        <v>0</v>
      </c>
      <c r="D7" s="179">
        <v>988</v>
      </c>
      <c r="E7" s="178">
        <v>978</v>
      </c>
      <c r="F7" s="178">
        <v>2896</v>
      </c>
      <c r="G7" s="180">
        <v>1170</v>
      </c>
      <c r="H7" s="181">
        <f t="shared" si="0"/>
        <v>6032</v>
      </c>
      <c r="I7" s="177">
        <v>170</v>
      </c>
      <c r="J7" s="179">
        <v>240</v>
      </c>
      <c r="K7" s="180">
        <v>7292</v>
      </c>
      <c r="L7" s="181">
        <f t="shared" si="1"/>
        <v>7532</v>
      </c>
      <c r="M7" s="180">
        <v>31569</v>
      </c>
      <c r="N7" s="178">
        <v>0</v>
      </c>
      <c r="O7" s="178">
        <v>29791</v>
      </c>
      <c r="P7" s="182">
        <f t="shared" si="2"/>
        <v>29791</v>
      </c>
      <c r="Q7" s="178">
        <v>500</v>
      </c>
      <c r="R7" s="183">
        <v>47</v>
      </c>
      <c r="S7" s="178">
        <v>0</v>
      </c>
      <c r="T7" s="183">
        <v>0</v>
      </c>
    </row>
    <row r="8" spans="1:255" ht="21" customHeight="1" x14ac:dyDescent="0.2">
      <c r="A8" s="176" t="s">
        <v>4</v>
      </c>
      <c r="B8" s="177">
        <v>0</v>
      </c>
      <c r="C8" s="178">
        <v>0</v>
      </c>
      <c r="D8" s="179">
        <v>347</v>
      </c>
      <c r="E8" s="178">
        <v>204</v>
      </c>
      <c r="F8" s="178">
        <v>703</v>
      </c>
      <c r="G8" s="180">
        <v>172</v>
      </c>
      <c r="H8" s="181">
        <f t="shared" si="0"/>
        <v>1426</v>
      </c>
      <c r="I8" s="177">
        <v>69</v>
      </c>
      <c r="J8" s="179">
        <v>15542</v>
      </c>
      <c r="K8" s="180">
        <v>10624</v>
      </c>
      <c r="L8" s="181">
        <f t="shared" si="1"/>
        <v>26166</v>
      </c>
      <c r="M8" s="180">
        <v>157809</v>
      </c>
      <c r="N8" s="178">
        <v>0</v>
      </c>
      <c r="O8" s="178">
        <v>88546</v>
      </c>
      <c r="P8" s="182">
        <f t="shared" si="2"/>
        <v>88546</v>
      </c>
      <c r="Q8" s="178">
        <v>950</v>
      </c>
      <c r="R8" s="183">
        <v>792</v>
      </c>
      <c r="S8" s="178">
        <v>17800</v>
      </c>
      <c r="T8" s="183">
        <v>13395</v>
      </c>
    </row>
    <row r="9" spans="1:255" ht="21" customHeight="1" x14ac:dyDescent="0.2">
      <c r="A9" s="176" t="s">
        <v>5</v>
      </c>
      <c r="B9" s="177">
        <v>0</v>
      </c>
      <c r="C9" s="178">
        <v>0</v>
      </c>
      <c r="D9" s="179">
        <v>2195</v>
      </c>
      <c r="E9" s="178">
        <v>2004</v>
      </c>
      <c r="F9" s="178">
        <v>6955</v>
      </c>
      <c r="G9" s="180">
        <v>3012</v>
      </c>
      <c r="H9" s="181">
        <f t="shared" si="0"/>
        <v>14166</v>
      </c>
      <c r="I9" s="177">
        <v>298</v>
      </c>
      <c r="J9" s="179">
        <v>0</v>
      </c>
      <c r="K9" s="180">
        <v>1772</v>
      </c>
      <c r="L9" s="181">
        <f t="shared" si="1"/>
        <v>1772</v>
      </c>
      <c r="M9" s="180">
        <v>4450</v>
      </c>
      <c r="N9" s="178">
        <v>0</v>
      </c>
      <c r="O9" s="178">
        <v>7996</v>
      </c>
      <c r="P9" s="182">
        <f t="shared" si="2"/>
        <v>7996</v>
      </c>
      <c r="Q9" s="178">
        <v>0</v>
      </c>
      <c r="R9" s="183">
        <v>0</v>
      </c>
      <c r="S9" s="178">
        <v>0</v>
      </c>
      <c r="T9" s="183">
        <v>0</v>
      </c>
    </row>
    <row r="10" spans="1:255" ht="21" customHeight="1" x14ac:dyDescent="0.2">
      <c r="A10" s="176" t="s">
        <v>6</v>
      </c>
      <c r="B10" s="177">
        <v>0</v>
      </c>
      <c r="C10" s="178">
        <v>0</v>
      </c>
      <c r="D10" s="179">
        <v>379</v>
      </c>
      <c r="E10" s="178">
        <v>233</v>
      </c>
      <c r="F10" s="178">
        <v>573</v>
      </c>
      <c r="G10" s="180">
        <v>238</v>
      </c>
      <c r="H10" s="181">
        <f t="shared" si="0"/>
        <v>1423</v>
      </c>
      <c r="I10" s="177">
        <v>13</v>
      </c>
      <c r="J10" s="179">
        <v>4146</v>
      </c>
      <c r="K10" s="180">
        <v>8459</v>
      </c>
      <c r="L10" s="181">
        <f t="shared" si="1"/>
        <v>12605</v>
      </c>
      <c r="M10" s="180">
        <v>37604</v>
      </c>
      <c r="N10" s="178">
        <v>0</v>
      </c>
      <c r="O10" s="178">
        <v>29268</v>
      </c>
      <c r="P10" s="182">
        <f t="shared" si="2"/>
        <v>29268</v>
      </c>
      <c r="Q10" s="178">
        <v>1600</v>
      </c>
      <c r="R10" s="183">
        <v>343</v>
      </c>
      <c r="S10" s="178">
        <v>22292</v>
      </c>
      <c r="T10" s="183">
        <v>13459</v>
      </c>
    </row>
    <row r="11" spans="1:255" ht="21" customHeight="1" x14ac:dyDescent="0.2">
      <c r="A11" s="176" t="s">
        <v>7</v>
      </c>
      <c r="B11" s="185">
        <v>0</v>
      </c>
      <c r="C11" s="186">
        <v>0</v>
      </c>
      <c r="D11" s="187">
        <v>1223</v>
      </c>
      <c r="E11" s="178">
        <v>1044</v>
      </c>
      <c r="F11" s="178">
        <v>2433</v>
      </c>
      <c r="G11" s="180">
        <v>1001</v>
      </c>
      <c r="H11" s="181">
        <f t="shared" si="0"/>
        <v>5701</v>
      </c>
      <c r="I11" s="188">
        <v>255</v>
      </c>
      <c r="J11" s="189">
        <v>0</v>
      </c>
      <c r="K11" s="188">
        <v>1558</v>
      </c>
      <c r="L11" s="190">
        <f t="shared" si="1"/>
        <v>1558</v>
      </c>
      <c r="M11" s="180">
        <v>29053</v>
      </c>
      <c r="N11" s="191">
        <v>0</v>
      </c>
      <c r="O11" s="188">
        <v>25912</v>
      </c>
      <c r="P11" s="182">
        <f t="shared" si="2"/>
        <v>25912</v>
      </c>
      <c r="Q11" s="178">
        <v>900</v>
      </c>
      <c r="R11" s="192">
        <v>500</v>
      </c>
      <c r="S11" s="178">
        <v>500</v>
      </c>
      <c r="T11" s="192">
        <v>4500</v>
      </c>
    </row>
    <row r="12" spans="1:255" ht="21" customHeight="1" x14ac:dyDescent="0.2">
      <c r="A12" s="176" t="s">
        <v>8</v>
      </c>
      <c r="B12" s="177">
        <v>0</v>
      </c>
      <c r="C12" s="178">
        <v>0</v>
      </c>
      <c r="D12" s="179">
        <v>1255</v>
      </c>
      <c r="E12" s="178">
        <v>1398</v>
      </c>
      <c r="F12" s="178">
        <v>4227</v>
      </c>
      <c r="G12" s="180">
        <v>1372</v>
      </c>
      <c r="H12" s="181">
        <f t="shared" si="0"/>
        <v>8252</v>
      </c>
      <c r="I12" s="177">
        <v>63</v>
      </c>
      <c r="J12" s="179">
        <v>417</v>
      </c>
      <c r="K12" s="180">
        <v>6736</v>
      </c>
      <c r="L12" s="181">
        <f t="shared" si="1"/>
        <v>7153</v>
      </c>
      <c r="M12" s="180">
        <v>19920</v>
      </c>
      <c r="N12" s="178">
        <v>0</v>
      </c>
      <c r="O12" s="178">
        <v>26804</v>
      </c>
      <c r="P12" s="182">
        <f t="shared" si="2"/>
        <v>26804</v>
      </c>
      <c r="Q12" s="178">
        <v>1580</v>
      </c>
      <c r="R12" s="183">
        <v>759</v>
      </c>
      <c r="S12" s="178">
        <v>3000</v>
      </c>
      <c r="T12" s="183">
        <v>663</v>
      </c>
    </row>
    <row r="13" spans="1:255" ht="21" customHeight="1" x14ac:dyDescent="0.2">
      <c r="A13" s="176" t="s">
        <v>9</v>
      </c>
      <c r="B13" s="177">
        <v>0</v>
      </c>
      <c r="C13" s="178">
        <v>0</v>
      </c>
      <c r="D13" s="179">
        <v>685</v>
      </c>
      <c r="E13" s="178">
        <v>663</v>
      </c>
      <c r="F13" s="178">
        <v>1516</v>
      </c>
      <c r="G13" s="180">
        <v>723</v>
      </c>
      <c r="H13" s="181">
        <f t="shared" si="0"/>
        <v>3587</v>
      </c>
      <c r="I13" s="177">
        <v>66</v>
      </c>
      <c r="J13" s="179">
        <v>907</v>
      </c>
      <c r="K13" s="180">
        <v>5311</v>
      </c>
      <c r="L13" s="181">
        <f t="shared" si="1"/>
        <v>6218</v>
      </c>
      <c r="M13" s="180">
        <v>16696</v>
      </c>
      <c r="N13" s="178">
        <v>0</v>
      </c>
      <c r="O13" s="178">
        <v>19136</v>
      </c>
      <c r="P13" s="182">
        <f t="shared" si="2"/>
        <v>19136</v>
      </c>
      <c r="Q13" s="178">
        <v>0</v>
      </c>
      <c r="R13" s="183">
        <v>0</v>
      </c>
      <c r="S13" s="178">
        <v>0</v>
      </c>
      <c r="T13" s="183">
        <v>2493</v>
      </c>
    </row>
    <row r="14" spans="1:255" ht="21" customHeight="1" x14ac:dyDescent="0.2">
      <c r="A14" s="176" t="s">
        <v>10</v>
      </c>
      <c r="B14" s="177">
        <v>0</v>
      </c>
      <c r="C14" s="178">
        <v>0</v>
      </c>
      <c r="D14" s="179">
        <v>954</v>
      </c>
      <c r="E14" s="178">
        <v>1103</v>
      </c>
      <c r="F14" s="178">
        <v>3505</v>
      </c>
      <c r="G14" s="180">
        <v>1791</v>
      </c>
      <c r="H14" s="181">
        <f t="shared" si="0"/>
        <v>7353</v>
      </c>
      <c r="I14" s="177">
        <v>49</v>
      </c>
      <c r="J14" s="179">
        <v>80</v>
      </c>
      <c r="K14" s="180">
        <v>1887</v>
      </c>
      <c r="L14" s="181">
        <f t="shared" si="1"/>
        <v>1967</v>
      </c>
      <c r="M14" s="180">
        <v>26978</v>
      </c>
      <c r="N14" s="178">
        <v>0</v>
      </c>
      <c r="O14" s="178">
        <v>19840</v>
      </c>
      <c r="P14" s="182">
        <f t="shared" si="2"/>
        <v>19840</v>
      </c>
      <c r="Q14" s="178">
        <v>0</v>
      </c>
      <c r="R14" s="183">
        <v>0</v>
      </c>
      <c r="S14" s="178">
        <v>10500</v>
      </c>
      <c r="T14" s="183">
        <v>5290</v>
      </c>
    </row>
    <row r="15" spans="1:255" ht="21" customHeight="1" x14ac:dyDescent="0.2">
      <c r="A15" s="176" t="s">
        <v>11</v>
      </c>
      <c r="B15" s="177">
        <v>0</v>
      </c>
      <c r="C15" s="178">
        <v>0</v>
      </c>
      <c r="D15" s="179">
        <v>1445</v>
      </c>
      <c r="E15" s="178">
        <v>1201</v>
      </c>
      <c r="F15" s="178">
        <v>3066</v>
      </c>
      <c r="G15" s="180">
        <v>1121</v>
      </c>
      <c r="H15" s="181">
        <f t="shared" si="0"/>
        <v>6833</v>
      </c>
      <c r="I15" s="177">
        <v>145</v>
      </c>
      <c r="J15" s="179">
        <v>0</v>
      </c>
      <c r="K15" s="180">
        <v>162</v>
      </c>
      <c r="L15" s="181">
        <f t="shared" si="1"/>
        <v>162</v>
      </c>
      <c r="M15" s="180">
        <v>4705</v>
      </c>
      <c r="N15" s="178">
        <v>0</v>
      </c>
      <c r="O15" s="178">
        <v>3671</v>
      </c>
      <c r="P15" s="182">
        <f t="shared" si="2"/>
        <v>3671</v>
      </c>
      <c r="Q15" s="178">
        <v>0</v>
      </c>
      <c r="R15" s="183">
        <v>0</v>
      </c>
      <c r="S15" s="178">
        <v>0</v>
      </c>
      <c r="T15" s="183">
        <v>0</v>
      </c>
    </row>
    <row r="16" spans="1:255" ht="21" customHeight="1" x14ac:dyDescent="0.2">
      <c r="A16" s="176" t="s">
        <v>12</v>
      </c>
      <c r="B16" s="177">
        <v>0</v>
      </c>
      <c r="C16" s="178">
        <v>0</v>
      </c>
      <c r="D16" s="179">
        <v>1150</v>
      </c>
      <c r="E16" s="178">
        <v>1230</v>
      </c>
      <c r="F16" s="178">
        <v>3520</v>
      </c>
      <c r="G16" s="180">
        <v>2116</v>
      </c>
      <c r="H16" s="181">
        <f t="shared" si="0"/>
        <v>8016</v>
      </c>
      <c r="I16" s="177">
        <v>20</v>
      </c>
      <c r="J16" s="179">
        <v>0</v>
      </c>
      <c r="K16" s="180">
        <v>170</v>
      </c>
      <c r="L16" s="181">
        <f t="shared" si="1"/>
        <v>170</v>
      </c>
      <c r="M16" s="180">
        <v>2500</v>
      </c>
      <c r="N16" s="178">
        <v>0</v>
      </c>
      <c r="O16" s="178">
        <v>12532</v>
      </c>
      <c r="P16" s="182">
        <f t="shared" si="2"/>
        <v>12532</v>
      </c>
      <c r="Q16" s="178">
        <v>0</v>
      </c>
      <c r="R16" s="183">
        <v>0</v>
      </c>
      <c r="S16" s="178">
        <v>0</v>
      </c>
      <c r="T16" s="183">
        <v>3502</v>
      </c>
    </row>
    <row r="17" spans="1:255" ht="21" customHeight="1" x14ac:dyDescent="0.2">
      <c r="A17" s="176" t="s">
        <v>13</v>
      </c>
      <c r="B17" s="177">
        <v>0</v>
      </c>
      <c r="C17" s="178">
        <v>0</v>
      </c>
      <c r="D17" s="179">
        <v>1486</v>
      </c>
      <c r="E17" s="178">
        <v>1768</v>
      </c>
      <c r="F17" s="178">
        <v>4000</v>
      </c>
      <c r="G17" s="180">
        <v>1908</v>
      </c>
      <c r="H17" s="181">
        <f t="shared" si="0"/>
        <v>9162</v>
      </c>
      <c r="I17" s="177">
        <v>134</v>
      </c>
      <c r="J17" s="179">
        <v>0</v>
      </c>
      <c r="K17" s="180">
        <v>4464</v>
      </c>
      <c r="L17" s="181">
        <f t="shared" si="1"/>
        <v>4464</v>
      </c>
      <c r="M17" s="180">
        <v>23710</v>
      </c>
      <c r="N17" s="178">
        <v>0</v>
      </c>
      <c r="O17" s="178">
        <v>19782</v>
      </c>
      <c r="P17" s="182">
        <f t="shared" si="2"/>
        <v>19782</v>
      </c>
      <c r="Q17" s="178">
        <v>1550</v>
      </c>
      <c r="R17" s="183">
        <v>734</v>
      </c>
      <c r="S17" s="178">
        <v>540</v>
      </c>
      <c r="T17" s="183">
        <v>410</v>
      </c>
    </row>
    <row r="18" spans="1:255" ht="21" customHeight="1" x14ac:dyDescent="0.2">
      <c r="A18" s="176" t="s">
        <v>14</v>
      </c>
      <c r="B18" s="177">
        <v>0</v>
      </c>
      <c r="C18" s="178">
        <v>0</v>
      </c>
      <c r="D18" s="179">
        <v>3628</v>
      </c>
      <c r="E18" s="178">
        <v>4505</v>
      </c>
      <c r="F18" s="178">
        <v>6716</v>
      </c>
      <c r="G18" s="180">
        <v>1727</v>
      </c>
      <c r="H18" s="181">
        <f t="shared" si="0"/>
        <v>16576</v>
      </c>
      <c r="I18" s="177">
        <v>320</v>
      </c>
      <c r="J18" s="179">
        <v>0</v>
      </c>
      <c r="K18" s="180">
        <v>246</v>
      </c>
      <c r="L18" s="181">
        <f t="shared" si="1"/>
        <v>246</v>
      </c>
      <c r="M18" s="180">
        <v>10760</v>
      </c>
      <c r="N18" s="178">
        <v>0</v>
      </c>
      <c r="O18" s="178">
        <v>4938</v>
      </c>
      <c r="P18" s="182">
        <f t="shared" si="2"/>
        <v>4938</v>
      </c>
      <c r="Q18" s="178">
        <v>800</v>
      </c>
      <c r="R18" s="183">
        <v>317</v>
      </c>
      <c r="S18" s="178">
        <v>7000</v>
      </c>
      <c r="T18" s="183">
        <v>4297</v>
      </c>
    </row>
    <row r="19" spans="1:255" ht="21" customHeight="1" x14ac:dyDescent="0.2">
      <c r="A19" s="176" t="s">
        <v>15</v>
      </c>
      <c r="B19" s="177">
        <v>0</v>
      </c>
      <c r="C19" s="178">
        <v>0</v>
      </c>
      <c r="D19" s="179">
        <v>996</v>
      </c>
      <c r="E19" s="178">
        <v>745</v>
      </c>
      <c r="F19" s="178">
        <v>2878</v>
      </c>
      <c r="G19" s="180">
        <v>645</v>
      </c>
      <c r="H19" s="181">
        <f t="shared" si="0"/>
        <v>5264</v>
      </c>
      <c r="I19" s="177">
        <v>56</v>
      </c>
      <c r="J19" s="179">
        <v>0</v>
      </c>
      <c r="K19" s="180">
        <v>5077</v>
      </c>
      <c r="L19" s="181">
        <f t="shared" si="1"/>
        <v>5077</v>
      </c>
      <c r="M19" s="180">
        <v>24450</v>
      </c>
      <c r="N19" s="178">
        <v>0</v>
      </c>
      <c r="O19" s="178">
        <v>25205</v>
      </c>
      <c r="P19" s="182">
        <f t="shared" si="2"/>
        <v>25205</v>
      </c>
      <c r="Q19" s="178">
        <v>0</v>
      </c>
      <c r="R19" s="183">
        <v>0</v>
      </c>
      <c r="S19" s="178">
        <v>12869</v>
      </c>
      <c r="T19" s="183">
        <v>9516</v>
      </c>
    </row>
    <row r="20" spans="1:255" ht="21" customHeight="1" x14ac:dyDescent="0.2">
      <c r="A20" s="176" t="s">
        <v>16</v>
      </c>
      <c r="B20" s="177">
        <v>0</v>
      </c>
      <c r="C20" s="178">
        <v>0</v>
      </c>
      <c r="D20" s="179">
        <v>364</v>
      </c>
      <c r="E20" s="178">
        <v>370</v>
      </c>
      <c r="F20" s="178">
        <v>704</v>
      </c>
      <c r="G20" s="180">
        <v>273</v>
      </c>
      <c r="H20" s="181">
        <f t="shared" si="0"/>
        <v>1711</v>
      </c>
      <c r="I20" s="177">
        <v>79</v>
      </c>
      <c r="J20" s="179">
        <v>2320</v>
      </c>
      <c r="K20" s="180">
        <v>6582</v>
      </c>
      <c r="L20" s="181">
        <f t="shared" si="1"/>
        <v>8902</v>
      </c>
      <c r="M20" s="180">
        <v>58691</v>
      </c>
      <c r="N20" s="178">
        <v>0</v>
      </c>
      <c r="O20" s="178">
        <v>41126</v>
      </c>
      <c r="P20" s="182">
        <f t="shared" si="2"/>
        <v>41126</v>
      </c>
      <c r="Q20" s="178">
        <v>1000</v>
      </c>
      <c r="R20" s="183">
        <v>156</v>
      </c>
      <c r="S20" s="178">
        <v>8750</v>
      </c>
      <c r="T20" s="183">
        <v>6611</v>
      </c>
    </row>
    <row r="21" spans="1:255" ht="21" customHeight="1" x14ac:dyDescent="0.2">
      <c r="A21" s="176" t="s">
        <v>17</v>
      </c>
      <c r="B21" s="177">
        <v>0</v>
      </c>
      <c r="C21" s="178">
        <v>0</v>
      </c>
      <c r="D21" s="179">
        <v>2133</v>
      </c>
      <c r="E21" s="178">
        <v>1755</v>
      </c>
      <c r="F21" s="178">
        <v>3100</v>
      </c>
      <c r="G21" s="180">
        <v>1425</v>
      </c>
      <c r="H21" s="181">
        <f t="shared" si="0"/>
        <v>8413</v>
      </c>
      <c r="I21" s="177">
        <v>126</v>
      </c>
      <c r="J21" s="179">
        <v>0</v>
      </c>
      <c r="K21" s="180">
        <v>1010</v>
      </c>
      <c r="L21" s="181">
        <f t="shared" si="1"/>
        <v>1010</v>
      </c>
      <c r="M21" s="180">
        <v>8074</v>
      </c>
      <c r="N21" s="178">
        <v>0</v>
      </c>
      <c r="O21" s="178">
        <v>7898</v>
      </c>
      <c r="P21" s="182">
        <f t="shared" si="2"/>
        <v>7898</v>
      </c>
      <c r="Q21" s="178">
        <v>0</v>
      </c>
      <c r="R21" s="183">
        <v>0</v>
      </c>
      <c r="S21" s="178">
        <v>1000</v>
      </c>
      <c r="T21" s="183">
        <v>260</v>
      </c>
    </row>
    <row r="22" spans="1:255" ht="21" customHeight="1" x14ac:dyDescent="0.2">
      <c r="A22" s="176" t="s">
        <v>18</v>
      </c>
      <c r="B22" s="177">
        <v>0</v>
      </c>
      <c r="C22" s="178">
        <v>0</v>
      </c>
      <c r="D22" s="179">
        <v>1509</v>
      </c>
      <c r="E22" s="178">
        <v>1654</v>
      </c>
      <c r="F22" s="178">
        <v>4182</v>
      </c>
      <c r="G22" s="180">
        <v>950</v>
      </c>
      <c r="H22" s="181">
        <f t="shared" si="0"/>
        <v>8295</v>
      </c>
      <c r="I22" s="177">
        <v>95</v>
      </c>
      <c r="J22" s="179">
        <v>0</v>
      </c>
      <c r="K22" s="180">
        <v>466</v>
      </c>
      <c r="L22" s="181">
        <f t="shared" si="1"/>
        <v>466</v>
      </c>
      <c r="M22" s="180">
        <v>3950</v>
      </c>
      <c r="N22" s="178">
        <v>0</v>
      </c>
      <c r="O22" s="178">
        <v>3147</v>
      </c>
      <c r="P22" s="182">
        <f t="shared" si="2"/>
        <v>3147</v>
      </c>
      <c r="Q22" s="178">
        <v>650</v>
      </c>
      <c r="R22" s="183">
        <v>37</v>
      </c>
      <c r="S22" s="178">
        <v>0</v>
      </c>
      <c r="T22" s="183">
        <v>0</v>
      </c>
    </row>
    <row r="23" spans="1:255" ht="21" customHeight="1" x14ac:dyDescent="0.2">
      <c r="A23" s="176" t="s">
        <v>19</v>
      </c>
      <c r="B23" s="177">
        <v>0</v>
      </c>
      <c r="C23" s="178">
        <v>0</v>
      </c>
      <c r="D23" s="179">
        <v>1768</v>
      </c>
      <c r="E23" s="178">
        <v>1955</v>
      </c>
      <c r="F23" s="178">
        <v>4845</v>
      </c>
      <c r="G23" s="180">
        <v>1192</v>
      </c>
      <c r="H23" s="181">
        <f t="shared" si="0"/>
        <v>9760</v>
      </c>
      <c r="I23" s="177">
        <v>186</v>
      </c>
      <c r="J23" s="179">
        <v>0</v>
      </c>
      <c r="K23" s="180">
        <v>677</v>
      </c>
      <c r="L23" s="181">
        <f t="shared" si="1"/>
        <v>677</v>
      </c>
      <c r="M23" s="180">
        <v>11242</v>
      </c>
      <c r="N23" s="178">
        <v>0</v>
      </c>
      <c r="O23" s="178">
        <v>11459</v>
      </c>
      <c r="P23" s="182">
        <f t="shared" si="2"/>
        <v>11459</v>
      </c>
      <c r="Q23" s="178">
        <v>0</v>
      </c>
      <c r="R23" s="183">
        <v>0</v>
      </c>
      <c r="S23" s="178">
        <v>4000</v>
      </c>
      <c r="T23" s="183">
        <v>1644</v>
      </c>
    </row>
    <row r="24" spans="1:255" ht="21" customHeight="1" x14ac:dyDescent="0.2">
      <c r="A24" s="176" t="s">
        <v>20</v>
      </c>
      <c r="B24" s="193">
        <v>0</v>
      </c>
      <c r="C24" s="194">
        <v>0</v>
      </c>
      <c r="D24" s="195">
        <v>1978</v>
      </c>
      <c r="E24" s="178">
        <v>2182</v>
      </c>
      <c r="F24" s="194">
        <v>4967</v>
      </c>
      <c r="G24" s="196">
        <v>856</v>
      </c>
      <c r="H24" s="181">
        <f t="shared" si="0"/>
        <v>9983</v>
      </c>
      <c r="I24" s="193">
        <v>158</v>
      </c>
      <c r="J24" s="195">
        <v>0</v>
      </c>
      <c r="K24" s="196">
        <v>113</v>
      </c>
      <c r="L24" s="197">
        <f t="shared" si="1"/>
        <v>113</v>
      </c>
      <c r="M24" s="196">
        <v>4000</v>
      </c>
      <c r="N24" s="194">
        <v>0</v>
      </c>
      <c r="O24" s="194">
        <v>3619</v>
      </c>
      <c r="P24" s="182">
        <f t="shared" si="2"/>
        <v>3619</v>
      </c>
      <c r="Q24" s="194">
        <v>0</v>
      </c>
      <c r="R24" s="183">
        <v>0</v>
      </c>
      <c r="S24" s="198">
        <v>0</v>
      </c>
      <c r="T24" s="183">
        <v>0</v>
      </c>
    </row>
    <row r="25" spans="1:255" ht="21" customHeight="1" x14ac:dyDescent="0.2">
      <c r="A25" s="199" t="s">
        <v>35</v>
      </c>
      <c r="B25" s="200">
        <f t="shared" ref="B25:T25" si="3">SUM(B6:B24)</f>
        <v>0</v>
      </c>
      <c r="C25" s="201">
        <f t="shared" si="3"/>
        <v>0</v>
      </c>
      <c r="D25" s="202">
        <f t="shared" si="3"/>
        <v>26716</v>
      </c>
      <c r="E25" s="202">
        <f t="shared" si="3"/>
        <v>27552</v>
      </c>
      <c r="F25" s="202">
        <f t="shared" si="3"/>
        <v>65872</v>
      </c>
      <c r="G25" s="202">
        <f t="shared" si="3"/>
        <v>22941</v>
      </c>
      <c r="H25" s="203">
        <f t="shared" si="3"/>
        <v>143081</v>
      </c>
      <c r="I25" s="200">
        <f t="shared" si="3"/>
        <v>2579</v>
      </c>
      <c r="J25" s="202">
        <f t="shared" si="3"/>
        <v>23652</v>
      </c>
      <c r="K25" s="204">
        <f t="shared" si="3"/>
        <v>62809</v>
      </c>
      <c r="L25" s="203">
        <f t="shared" si="3"/>
        <v>86461</v>
      </c>
      <c r="M25" s="205">
        <f t="shared" si="3"/>
        <v>476811</v>
      </c>
      <c r="N25" s="201">
        <f t="shared" si="3"/>
        <v>0</v>
      </c>
      <c r="O25" s="201">
        <f t="shared" si="3"/>
        <v>382031</v>
      </c>
      <c r="P25" s="206">
        <f t="shared" si="3"/>
        <v>382031</v>
      </c>
      <c r="Q25" s="202">
        <f t="shared" si="3"/>
        <v>9530</v>
      </c>
      <c r="R25" s="203">
        <f t="shared" si="3"/>
        <v>3685</v>
      </c>
      <c r="S25" s="202">
        <f t="shared" si="3"/>
        <v>89751</v>
      </c>
      <c r="T25" s="203">
        <f t="shared" si="3"/>
        <v>67540</v>
      </c>
      <c r="U25" s="117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17"/>
      <c r="AK25" s="117"/>
      <c r="AL25" s="117"/>
      <c r="AM25" s="117"/>
      <c r="AN25" s="117"/>
      <c r="AO25" s="117"/>
      <c r="AP25" s="117"/>
      <c r="AQ25" s="117"/>
      <c r="AR25" s="117"/>
      <c r="AS25" s="117"/>
      <c r="AT25" s="117"/>
      <c r="AU25" s="117"/>
      <c r="AV25" s="117"/>
      <c r="AW25" s="117"/>
      <c r="AX25" s="117"/>
      <c r="AY25" s="117"/>
      <c r="AZ25" s="117"/>
      <c r="BA25" s="117"/>
      <c r="BB25" s="117"/>
      <c r="BC25" s="117"/>
      <c r="BD25" s="117"/>
      <c r="BE25" s="117"/>
      <c r="BF25" s="117"/>
      <c r="BG25" s="117"/>
      <c r="BH25" s="117"/>
      <c r="BI25" s="117"/>
      <c r="BJ25" s="117"/>
      <c r="BK25" s="117"/>
      <c r="BL25" s="117"/>
      <c r="BM25" s="117"/>
      <c r="BN25" s="117"/>
      <c r="BO25" s="117"/>
      <c r="BP25" s="117"/>
      <c r="BQ25" s="117"/>
      <c r="BR25" s="117"/>
      <c r="BS25" s="117"/>
      <c r="BT25" s="117"/>
      <c r="BU25" s="117"/>
      <c r="BV25" s="117"/>
      <c r="BW25" s="117"/>
      <c r="BX25" s="117"/>
      <c r="BY25" s="117"/>
      <c r="BZ25" s="117"/>
      <c r="CA25" s="117"/>
      <c r="CB25" s="117"/>
      <c r="CC25" s="117"/>
      <c r="CD25" s="117"/>
      <c r="CE25" s="117"/>
      <c r="CF25" s="117"/>
      <c r="CG25" s="117"/>
      <c r="CH25" s="117"/>
      <c r="CI25" s="117"/>
      <c r="CJ25" s="117"/>
      <c r="CK25" s="117"/>
      <c r="CL25" s="117"/>
      <c r="CM25" s="117"/>
      <c r="CN25" s="117"/>
      <c r="CO25" s="117"/>
      <c r="CP25" s="117"/>
      <c r="CQ25" s="117"/>
      <c r="CR25" s="117"/>
      <c r="CS25" s="117"/>
      <c r="CT25" s="117"/>
      <c r="CU25" s="117"/>
      <c r="CV25" s="117"/>
      <c r="CW25" s="117"/>
      <c r="CX25" s="117"/>
      <c r="CY25" s="117"/>
      <c r="CZ25" s="117"/>
      <c r="DA25" s="117"/>
      <c r="DB25" s="117"/>
      <c r="DC25" s="117"/>
      <c r="DD25" s="117"/>
      <c r="DE25" s="117"/>
      <c r="DF25" s="117"/>
      <c r="DG25" s="117"/>
      <c r="DH25" s="117"/>
      <c r="DI25" s="117"/>
      <c r="DJ25" s="117"/>
      <c r="DK25" s="117"/>
      <c r="DL25" s="117"/>
      <c r="DM25" s="117"/>
      <c r="DN25" s="117"/>
      <c r="DO25" s="117"/>
      <c r="DP25" s="117"/>
      <c r="DQ25" s="117"/>
      <c r="DR25" s="117"/>
      <c r="DS25" s="117"/>
      <c r="DT25" s="117"/>
      <c r="DU25" s="117"/>
      <c r="DV25" s="117"/>
      <c r="DW25" s="117"/>
      <c r="DX25" s="117"/>
      <c r="DY25" s="117"/>
      <c r="DZ25" s="117"/>
      <c r="EA25" s="117"/>
      <c r="EB25" s="117"/>
      <c r="EC25" s="117"/>
      <c r="ED25" s="117"/>
      <c r="EE25" s="117"/>
      <c r="EF25" s="117"/>
      <c r="EG25" s="117"/>
      <c r="EH25" s="117"/>
      <c r="EI25" s="117"/>
      <c r="EJ25" s="117"/>
      <c r="EK25" s="117"/>
      <c r="EL25" s="117"/>
      <c r="EM25" s="117"/>
      <c r="EN25" s="117"/>
      <c r="EO25" s="117"/>
      <c r="EP25" s="117"/>
      <c r="EQ25" s="117"/>
      <c r="ER25" s="117"/>
      <c r="ES25" s="117"/>
      <c r="ET25" s="117"/>
      <c r="EU25" s="117"/>
      <c r="EV25" s="117"/>
      <c r="EW25" s="117"/>
      <c r="EX25" s="117"/>
      <c r="EY25" s="117"/>
      <c r="EZ25" s="117"/>
      <c r="FA25" s="117"/>
      <c r="FB25" s="117"/>
      <c r="FC25" s="117"/>
      <c r="FD25" s="117"/>
      <c r="FE25" s="117"/>
      <c r="FF25" s="117"/>
      <c r="FG25" s="117"/>
      <c r="FH25" s="117"/>
      <c r="FI25" s="117"/>
      <c r="FJ25" s="117"/>
      <c r="FK25" s="117"/>
      <c r="FL25" s="117"/>
      <c r="FM25" s="117"/>
      <c r="FN25" s="117"/>
      <c r="FO25" s="117"/>
      <c r="FP25" s="117"/>
      <c r="FQ25" s="117"/>
      <c r="FR25" s="117"/>
      <c r="FS25" s="117"/>
      <c r="FT25" s="117"/>
      <c r="FU25" s="117"/>
      <c r="FV25" s="117"/>
      <c r="FW25" s="117"/>
      <c r="FX25" s="117"/>
      <c r="FY25" s="117"/>
      <c r="FZ25" s="117"/>
      <c r="GA25" s="117"/>
      <c r="GB25" s="117"/>
      <c r="GC25" s="117"/>
      <c r="GD25" s="117"/>
      <c r="GE25" s="117"/>
      <c r="GF25" s="117"/>
      <c r="GG25" s="117"/>
      <c r="GH25" s="117"/>
      <c r="GI25" s="117"/>
      <c r="GJ25" s="117"/>
      <c r="GK25" s="117"/>
      <c r="GL25" s="117"/>
      <c r="GM25" s="117"/>
      <c r="GN25" s="117"/>
      <c r="GO25" s="117"/>
      <c r="GP25" s="117"/>
      <c r="GQ25" s="117"/>
      <c r="GR25" s="117"/>
      <c r="GS25" s="117"/>
      <c r="GT25" s="117"/>
      <c r="GU25" s="117"/>
      <c r="GV25" s="117"/>
      <c r="GW25" s="117"/>
      <c r="GX25" s="117"/>
      <c r="GY25" s="117"/>
      <c r="GZ25" s="117"/>
      <c r="HA25" s="117"/>
      <c r="HB25" s="117"/>
      <c r="HC25" s="117"/>
      <c r="HD25" s="117"/>
      <c r="HE25" s="117"/>
      <c r="HF25" s="117"/>
      <c r="HG25" s="117"/>
      <c r="HH25" s="117"/>
      <c r="HI25" s="117"/>
      <c r="HJ25" s="117"/>
      <c r="HK25" s="117"/>
      <c r="HL25" s="117"/>
      <c r="HM25" s="117"/>
      <c r="HN25" s="117"/>
      <c r="HO25" s="117"/>
      <c r="HP25" s="117"/>
      <c r="HQ25" s="117"/>
      <c r="HR25" s="117"/>
      <c r="HS25" s="117"/>
      <c r="HT25" s="117"/>
      <c r="HU25" s="117"/>
      <c r="HV25" s="117"/>
      <c r="HW25" s="117"/>
      <c r="HX25" s="117"/>
      <c r="HY25" s="117"/>
      <c r="HZ25" s="117"/>
      <c r="IA25" s="117"/>
      <c r="IB25" s="117"/>
      <c r="IC25" s="117"/>
      <c r="ID25" s="117"/>
      <c r="IE25" s="117"/>
      <c r="IF25" s="117"/>
      <c r="IG25" s="117"/>
      <c r="IH25" s="117"/>
      <c r="II25" s="117"/>
      <c r="IJ25" s="117"/>
      <c r="IK25" s="117"/>
      <c r="IL25" s="117"/>
      <c r="IM25" s="117"/>
      <c r="IN25" s="117"/>
      <c r="IO25" s="117"/>
      <c r="IP25" s="117"/>
      <c r="IQ25" s="117"/>
      <c r="IR25" s="117"/>
      <c r="IS25" s="117"/>
      <c r="IT25" s="117"/>
      <c r="IU25" s="117"/>
    </row>
    <row r="27" spans="1:255" x14ac:dyDescent="0.2">
      <c r="A27" s="304" t="s">
        <v>60</v>
      </c>
      <c r="B27" s="304"/>
      <c r="C27" s="304"/>
      <c r="D27" s="304"/>
      <c r="E27" s="304"/>
      <c r="F27" s="304"/>
      <c r="G27" s="304"/>
      <c r="H27" s="304"/>
      <c r="I27" s="304"/>
      <c r="J27" s="304"/>
      <c r="K27" s="304"/>
      <c r="L27" s="304"/>
      <c r="M27" s="304"/>
      <c r="N27" s="304"/>
      <c r="O27" s="304"/>
      <c r="P27" s="304"/>
      <c r="Q27" s="304"/>
      <c r="R27" s="304"/>
      <c r="S27" s="304"/>
      <c r="T27" s="304"/>
    </row>
    <row r="28" spans="1:255" x14ac:dyDescent="0.2">
      <c r="A28" s="304" t="s">
        <v>59</v>
      </c>
      <c r="B28" s="304"/>
      <c r="C28" s="304"/>
      <c r="D28" s="304"/>
      <c r="E28" s="304"/>
      <c r="F28" s="304"/>
      <c r="G28" s="304"/>
      <c r="H28" s="304"/>
      <c r="I28" s="304"/>
      <c r="J28" s="304"/>
      <c r="K28" s="304"/>
      <c r="L28" s="304"/>
      <c r="M28" s="304"/>
      <c r="N28" s="304"/>
      <c r="O28" s="304"/>
      <c r="P28" s="304"/>
      <c r="Q28" s="304"/>
      <c r="R28" s="304"/>
      <c r="S28" s="304"/>
      <c r="T28" s="304"/>
    </row>
  </sheetData>
  <mergeCells count="13">
    <mergeCell ref="A27:T27"/>
    <mergeCell ref="A28:T28"/>
    <mergeCell ref="A1:T1"/>
    <mergeCell ref="A2:T2"/>
    <mergeCell ref="A4:A5"/>
    <mergeCell ref="B4:B5"/>
    <mergeCell ref="C4:C5"/>
    <mergeCell ref="D4:H4"/>
    <mergeCell ref="J4:L4"/>
    <mergeCell ref="M4:P4"/>
    <mergeCell ref="Q4:R4"/>
    <mergeCell ref="S4:T4"/>
    <mergeCell ref="I4:I5"/>
  </mergeCells>
  <printOptions horizontalCentered="1"/>
  <pageMargins left="0.74791666666666701" right="0.74791666666666701" top="0.98402777777777795" bottom="0.51180555555555496" header="0.51180555555555496" footer="0.51180555555555496"/>
  <pageSetup paperSize="9" scale="80" firstPageNumber="0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00"/>
  </sheetPr>
  <dimension ref="A1:IW25"/>
  <sheetViews>
    <sheetView view="pageBreakPreview" zoomScaleNormal="80" workbookViewId="0">
      <selection activeCell="A2" sqref="A2:U2"/>
    </sheetView>
  </sheetViews>
  <sheetFormatPr defaultRowHeight="12.75" x14ac:dyDescent="0.2"/>
  <cols>
    <col min="1" max="1" width="19.25" style="1" customWidth="1"/>
    <col min="2" max="21" width="6.75" style="1" customWidth="1"/>
    <col min="22" max="22" width="8" style="1" customWidth="1"/>
    <col min="23" max="23" width="4.25" style="1" customWidth="1"/>
    <col min="24" max="24" width="4.5" style="1" customWidth="1"/>
    <col min="25" max="25" width="5" style="1" customWidth="1"/>
    <col min="26" max="26" width="6.625" style="1" customWidth="1"/>
    <col min="27" max="27" width="6" style="1" customWidth="1"/>
    <col min="28" max="257" width="8" style="1" customWidth="1"/>
    <col min="258" max="1025" width="8" customWidth="1"/>
  </cols>
  <sheetData>
    <row r="1" spans="1:21" ht="18.75" x14ac:dyDescent="0.2">
      <c r="A1" s="283" t="s">
        <v>22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  <c r="U1" s="283"/>
    </row>
    <row r="2" spans="1:21" ht="18.75" x14ac:dyDescent="0.2">
      <c r="A2" s="283" t="s">
        <v>23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</row>
    <row r="3" spans="1:21" ht="13.5" thickBo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</row>
    <row r="4" spans="1:21" ht="20.100000000000001" customHeight="1" thickBot="1" x14ac:dyDescent="0.25">
      <c r="A4" s="292" t="s">
        <v>24</v>
      </c>
      <c r="B4" s="293" t="s">
        <v>25</v>
      </c>
      <c r="C4" s="293"/>
      <c r="D4" s="293"/>
      <c r="E4" s="293"/>
      <c r="F4" s="294" t="s">
        <v>68</v>
      </c>
      <c r="G4" s="293" t="s">
        <v>26</v>
      </c>
      <c r="H4" s="293"/>
      <c r="I4" s="293"/>
      <c r="J4" s="293"/>
      <c r="K4" s="294" t="s">
        <v>68</v>
      </c>
      <c r="L4" s="293" t="s">
        <v>27</v>
      </c>
      <c r="M4" s="293"/>
      <c r="N4" s="293"/>
      <c r="O4" s="293"/>
      <c r="P4" s="294" t="s">
        <v>68</v>
      </c>
      <c r="Q4" s="293" t="s">
        <v>28</v>
      </c>
      <c r="R4" s="293"/>
      <c r="S4" s="293"/>
      <c r="T4" s="293"/>
      <c r="U4" s="294" t="s">
        <v>68</v>
      </c>
    </row>
    <row r="5" spans="1:21" ht="20.100000000000001" customHeight="1" thickBot="1" x14ac:dyDescent="0.25">
      <c r="A5" s="292"/>
      <c r="B5" s="32" t="s">
        <v>50</v>
      </c>
      <c r="C5" s="33" t="s">
        <v>51</v>
      </c>
      <c r="D5" s="33" t="s">
        <v>49</v>
      </c>
      <c r="E5" s="34" t="s">
        <v>35</v>
      </c>
      <c r="F5" s="295"/>
      <c r="G5" s="32" t="s">
        <v>48</v>
      </c>
      <c r="H5" s="33" t="s">
        <v>47</v>
      </c>
      <c r="I5" s="33" t="s">
        <v>49</v>
      </c>
      <c r="J5" s="266" t="s">
        <v>35</v>
      </c>
      <c r="K5" s="295"/>
      <c r="L5" s="32" t="s">
        <v>48</v>
      </c>
      <c r="M5" s="33" t="s">
        <v>47</v>
      </c>
      <c r="N5" s="33" t="s">
        <v>46</v>
      </c>
      <c r="O5" s="266" t="s">
        <v>35</v>
      </c>
      <c r="P5" s="295"/>
      <c r="Q5" s="32" t="s">
        <v>43</v>
      </c>
      <c r="R5" s="33" t="s">
        <v>44</v>
      </c>
      <c r="S5" s="33" t="s">
        <v>45</v>
      </c>
      <c r="T5" s="266" t="s">
        <v>35</v>
      </c>
      <c r="U5" s="295"/>
    </row>
    <row r="6" spans="1:21" s="44" customFormat="1" ht="20.100000000000001" customHeight="1" x14ac:dyDescent="0.2">
      <c r="A6" s="35" t="s">
        <v>2</v>
      </c>
      <c r="B6" s="36">
        <v>1109</v>
      </c>
      <c r="C6" s="37">
        <v>1780</v>
      </c>
      <c r="D6" s="38">
        <v>1588</v>
      </c>
      <c r="E6" s="39">
        <f>D6+C6+B6</f>
        <v>4477</v>
      </c>
      <c r="F6" s="40">
        <v>262</v>
      </c>
      <c r="G6" s="41">
        <v>96</v>
      </c>
      <c r="H6" s="41">
        <v>174</v>
      </c>
      <c r="I6" s="42">
        <v>126</v>
      </c>
      <c r="J6" s="39">
        <f t="shared" ref="J6:J24" si="0">I6+H6+G6</f>
        <v>396</v>
      </c>
      <c r="K6" s="40">
        <v>13</v>
      </c>
      <c r="L6" s="41">
        <v>1457</v>
      </c>
      <c r="M6" s="41">
        <v>984</v>
      </c>
      <c r="N6" s="42">
        <v>801</v>
      </c>
      <c r="O6" s="43">
        <f>N6+M6+L6</f>
        <v>3242</v>
      </c>
      <c r="P6" s="40">
        <v>573</v>
      </c>
      <c r="Q6" s="41">
        <v>10</v>
      </c>
      <c r="R6" s="41">
        <v>16</v>
      </c>
      <c r="S6" s="41">
        <v>1</v>
      </c>
      <c r="T6" s="43">
        <f t="shared" ref="T6:T20" si="1">S6+R6+Q6</f>
        <v>27</v>
      </c>
      <c r="U6" s="40">
        <v>0</v>
      </c>
    </row>
    <row r="7" spans="1:21" s="44" customFormat="1" ht="20.100000000000001" customHeight="1" x14ac:dyDescent="0.2">
      <c r="A7" s="35" t="s">
        <v>3</v>
      </c>
      <c r="B7" s="45">
        <v>489</v>
      </c>
      <c r="C7" s="46">
        <v>523</v>
      </c>
      <c r="D7" s="47">
        <v>722</v>
      </c>
      <c r="E7" s="43">
        <f>D7+C7+B7</f>
        <v>1734</v>
      </c>
      <c r="F7" s="48">
        <v>23</v>
      </c>
      <c r="G7" s="46">
        <v>200</v>
      </c>
      <c r="H7" s="46">
        <v>330</v>
      </c>
      <c r="I7" s="47">
        <v>334</v>
      </c>
      <c r="J7" s="43">
        <f t="shared" si="0"/>
        <v>864</v>
      </c>
      <c r="K7" s="48">
        <v>37</v>
      </c>
      <c r="L7" s="46">
        <v>3192</v>
      </c>
      <c r="M7" s="46">
        <v>2312</v>
      </c>
      <c r="N7" s="47">
        <v>2874</v>
      </c>
      <c r="O7" s="43">
        <f>SUM(L7:N7)</f>
        <v>8378</v>
      </c>
      <c r="P7" s="48">
        <v>882</v>
      </c>
      <c r="Q7" s="46">
        <v>0</v>
      </c>
      <c r="R7" s="46">
        <v>0</v>
      </c>
      <c r="S7" s="46">
        <v>0</v>
      </c>
      <c r="T7" s="43">
        <f t="shared" si="1"/>
        <v>0</v>
      </c>
      <c r="U7" s="48">
        <v>0</v>
      </c>
    </row>
    <row r="8" spans="1:21" s="44" customFormat="1" ht="20.100000000000001" customHeight="1" x14ac:dyDescent="0.2">
      <c r="A8" s="35" t="s">
        <v>4</v>
      </c>
      <c r="B8" s="45">
        <v>19</v>
      </c>
      <c r="C8" s="46">
        <v>26</v>
      </c>
      <c r="D8" s="47">
        <v>26</v>
      </c>
      <c r="E8" s="43">
        <f>D8+C8+B8</f>
        <v>71</v>
      </c>
      <c r="F8" s="48">
        <v>1</v>
      </c>
      <c r="G8" s="46">
        <v>238</v>
      </c>
      <c r="H8" s="46">
        <v>527</v>
      </c>
      <c r="I8" s="47">
        <v>439</v>
      </c>
      <c r="J8" s="43">
        <f t="shared" si="0"/>
        <v>1204</v>
      </c>
      <c r="K8" s="48">
        <v>82</v>
      </c>
      <c r="L8" s="46">
        <v>2623</v>
      </c>
      <c r="M8" s="46">
        <v>2345</v>
      </c>
      <c r="N8" s="47">
        <v>2510</v>
      </c>
      <c r="O8" s="43">
        <f t="shared" ref="O8:O24" si="2">N8+M8+L8</f>
        <v>7478</v>
      </c>
      <c r="P8" s="48">
        <v>2301</v>
      </c>
      <c r="Q8" s="46">
        <v>0</v>
      </c>
      <c r="R8" s="46">
        <v>0</v>
      </c>
      <c r="S8" s="46">
        <v>0</v>
      </c>
      <c r="T8" s="43">
        <f t="shared" si="1"/>
        <v>0</v>
      </c>
      <c r="U8" s="48">
        <v>0</v>
      </c>
    </row>
    <row r="9" spans="1:21" ht="20.100000000000001" customHeight="1" x14ac:dyDescent="0.2">
      <c r="A9" s="35" t="s">
        <v>5</v>
      </c>
      <c r="B9" s="45">
        <v>567</v>
      </c>
      <c r="C9" s="46">
        <v>765</v>
      </c>
      <c r="D9" s="47">
        <v>854</v>
      </c>
      <c r="E9" s="43">
        <f>D9+C9+B9</f>
        <v>2186</v>
      </c>
      <c r="F9" s="48">
        <v>101</v>
      </c>
      <c r="G9" s="46">
        <v>12</v>
      </c>
      <c r="H9" s="46">
        <v>6</v>
      </c>
      <c r="I9" s="47">
        <v>6</v>
      </c>
      <c r="J9" s="43">
        <f t="shared" si="0"/>
        <v>24</v>
      </c>
      <c r="K9" s="48">
        <v>2</v>
      </c>
      <c r="L9" s="46">
        <v>2013</v>
      </c>
      <c r="M9" s="46">
        <v>1744</v>
      </c>
      <c r="N9" s="47">
        <v>1760</v>
      </c>
      <c r="O9" s="43">
        <f t="shared" si="2"/>
        <v>5517</v>
      </c>
      <c r="P9" s="48">
        <v>575</v>
      </c>
      <c r="Q9" s="46">
        <v>155</v>
      </c>
      <c r="R9" s="46">
        <v>275</v>
      </c>
      <c r="S9" s="46">
        <v>238</v>
      </c>
      <c r="T9" s="43">
        <f t="shared" si="1"/>
        <v>668</v>
      </c>
      <c r="U9" s="48">
        <v>28</v>
      </c>
    </row>
    <row r="10" spans="1:21" ht="20.100000000000001" customHeight="1" x14ac:dyDescent="0.2">
      <c r="A10" s="35" t="s">
        <v>6</v>
      </c>
      <c r="B10" s="45">
        <v>20</v>
      </c>
      <c r="C10" s="46">
        <v>4</v>
      </c>
      <c r="D10" s="47">
        <v>7</v>
      </c>
      <c r="E10" s="43">
        <f>D10+C10+B10</f>
        <v>31</v>
      </c>
      <c r="F10" s="48">
        <v>1</v>
      </c>
      <c r="G10" s="46">
        <v>68</v>
      </c>
      <c r="H10" s="46">
        <v>25</v>
      </c>
      <c r="I10" s="47">
        <v>46</v>
      </c>
      <c r="J10" s="43">
        <f t="shared" si="0"/>
        <v>139</v>
      </c>
      <c r="K10" s="48">
        <v>15</v>
      </c>
      <c r="L10" s="46">
        <v>2891</v>
      </c>
      <c r="M10" s="46">
        <v>2054</v>
      </c>
      <c r="N10" s="47">
        <v>2118</v>
      </c>
      <c r="O10" s="43">
        <f t="shared" si="2"/>
        <v>7063</v>
      </c>
      <c r="P10" s="48">
        <v>1069</v>
      </c>
      <c r="Q10" s="46">
        <v>0</v>
      </c>
      <c r="R10" s="46">
        <v>0</v>
      </c>
      <c r="S10" s="46">
        <v>0</v>
      </c>
      <c r="T10" s="43">
        <f t="shared" si="1"/>
        <v>0</v>
      </c>
      <c r="U10" s="48">
        <v>0</v>
      </c>
    </row>
    <row r="11" spans="1:21" ht="20.100000000000001" customHeight="1" x14ac:dyDescent="0.2">
      <c r="A11" s="35" t="s">
        <v>7</v>
      </c>
      <c r="B11" s="49">
        <v>443</v>
      </c>
      <c r="C11" s="46">
        <v>493</v>
      </c>
      <c r="D11" s="50">
        <v>393</v>
      </c>
      <c r="E11" s="51">
        <f>B11+C11+D11</f>
        <v>1329</v>
      </c>
      <c r="F11" s="48">
        <v>98</v>
      </c>
      <c r="G11" s="46">
        <v>81</v>
      </c>
      <c r="H11" s="46">
        <v>237</v>
      </c>
      <c r="I11" s="46">
        <v>149</v>
      </c>
      <c r="J11" s="43">
        <f t="shared" si="0"/>
        <v>467</v>
      </c>
      <c r="K11" s="50">
        <v>35</v>
      </c>
      <c r="L11" s="46">
        <v>1367</v>
      </c>
      <c r="M11" s="46">
        <v>1128</v>
      </c>
      <c r="N11" s="46">
        <v>966</v>
      </c>
      <c r="O11" s="52">
        <f t="shared" si="2"/>
        <v>3461</v>
      </c>
      <c r="P11" s="48">
        <v>436</v>
      </c>
      <c r="Q11" s="46">
        <v>63</v>
      </c>
      <c r="R11" s="46">
        <v>90</v>
      </c>
      <c r="S11" s="53">
        <v>44</v>
      </c>
      <c r="T11" s="54">
        <f t="shared" si="1"/>
        <v>197</v>
      </c>
      <c r="U11" s="55">
        <v>12</v>
      </c>
    </row>
    <row r="12" spans="1:21" ht="20.100000000000001" customHeight="1" x14ac:dyDescent="0.2">
      <c r="A12" s="35" t="s">
        <v>8</v>
      </c>
      <c r="B12" s="45">
        <v>1019</v>
      </c>
      <c r="C12" s="46">
        <v>1852</v>
      </c>
      <c r="D12" s="47">
        <v>1473</v>
      </c>
      <c r="E12" s="43">
        <f t="shared" ref="E12:E24" si="3">D12+C12+B12</f>
        <v>4344</v>
      </c>
      <c r="F12" s="48">
        <v>137</v>
      </c>
      <c r="G12" s="46">
        <v>56</v>
      </c>
      <c r="H12" s="46">
        <v>121</v>
      </c>
      <c r="I12" s="47">
        <v>114</v>
      </c>
      <c r="J12" s="43">
        <f t="shared" si="0"/>
        <v>291</v>
      </c>
      <c r="K12" s="48">
        <v>12</v>
      </c>
      <c r="L12" s="46">
        <v>2593</v>
      </c>
      <c r="M12" s="46">
        <v>2330</v>
      </c>
      <c r="N12" s="47">
        <v>2447</v>
      </c>
      <c r="O12" s="43">
        <f t="shared" si="2"/>
        <v>7370</v>
      </c>
      <c r="P12" s="48">
        <v>732</v>
      </c>
      <c r="Q12" s="46">
        <v>11</v>
      </c>
      <c r="R12" s="46">
        <v>25</v>
      </c>
      <c r="S12" s="46">
        <v>18</v>
      </c>
      <c r="T12" s="43">
        <f t="shared" si="1"/>
        <v>54</v>
      </c>
      <c r="U12" s="48">
        <v>1</v>
      </c>
    </row>
    <row r="13" spans="1:21" ht="20.100000000000001" customHeight="1" x14ac:dyDescent="0.2">
      <c r="A13" s="35" t="s">
        <v>9</v>
      </c>
      <c r="B13" s="45">
        <v>30</v>
      </c>
      <c r="C13" s="46">
        <v>36</v>
      </c>
      <c r="D13" s="47">
        <v>16</v>
      </c>
      <c r="E13" s="43">
        <f t="shared" si="3"/>
        <v>82</v>
      </c>
      <c r="F13" s="48">
        <v>6</v>
      </c>
      <c r="G13" s="46">
        <v>198</v>
      </c>
      <c r="H13" s="46">
        <v>209</v>
      </c>
      <c r="I13" s="47">
        <v>115</v>
      </c>
      <c r="J13" s="43">
        <f t="shared" si="0"/>
        <v>522</v>
      </c>
      <c r="K13" s="48">
        <v>32</v>
      </c>
      <c r="L13" s="46">
        <v>2017</v>
      </c>
      <c r="M13" s="46">
        <v>1637</v>
      </c>
      <c r="N13" s="47">
        <v>1486</v>
      </c>
      <c r="O13" s="43">
        <f t="shared" si="2"/>
        <v>5140</v>
      </c>
      <c r="P13" s="48">
        <v>927</v>
      </c>
      <c r="Q13" s="46">
        <v>0</v>
      </c>
      <c r="R13" s="46">
        <v>0</v>
      </c>
      <c r="S13" s="46">
        <v>0</v>
      </c>
      <c r="T13" s="43">
        <f t="shared" si="1"/>
        <v>0</v>
      </c>
      <c r="U13" s="48">
        <v>0</v>
      </c>
    </row>
    <row r="14" spans="1:21" ht="20.100000000000001" customHeight="1" x14ac:dyDescent="0.2">
      <c r="A14" s="35" t="s">
        <v>10</v>
      </c>
      <c r="B14" s="45">
        <v>506</v>
      </c>
      <c r="C14" s="46">
        <v>650</v>
      </c>
      <c r="D14" s="47">
        <v>941</v>
      </c>
      <c r="E14" s="43">
        <f t="shared" si="3"/>
        <v>2097</v>
      </c>
      <c r="F14" s="48">
        <v>83</v>
      </c>
      <c r="G14" s="46">
        <v>1</v>
      </c>
      <c r="H14" s="46">
        <v>13</v>
      </c>
      <c r="I14" s="47">
        <v>13</v>
      </c>
      <c r="J14" s="43">
        <f t="shared" si="0"/>
        <v>27</v>
      </c>
      <c r="K14" s="48">
        <v>0</v>
      </c>
      <c r="L14" s="46">
        <v>1235</v>
      </c>
      <c r="M14" s="46">
        <v>1052</v>
      </c>
      <c r="N14" s="47">
        <v>1111</v>
      </c>
      <c r="O14" s="43">
        <f t="shared" si="2"/>
        <v>3398</v>
      </c>
      <c r="P14" s="48">
        <v>382</v>
      </c>
      <c r="Q14" s="46">
        <v>256</v>
      </c>
      <c r="R14" s="46">
        <v>489</v>
      </c>
      <c r="S14" s="46">
        <v>419</v>
      </c>
      <c r="T14" s="43">
        <f t="shared" si="1"/>
        <v>1164</v>
      </c>
      <c r="U14" s="48">
        <v>41</v>
      </c>
    </row>
    <row r="15" spans="1:21" ht="20.100000000000001" customHeight="1" x14ac:dyDescent="0.2">
      <c r="A15" s="35" t="s">
        <v>11</v>
      </c>
      <c r="B15" s="45">
        <v>646</v>
      </c>
      <c r="C15" s="46">
        <v>840</v>
      </c>
      <c r="D15" s="47">
        <v>878</v>
      </c>
      <c r="E15" s="43">
        <f t="shared" si="3"/>
        <v>2364</v>
      </c>
      <c r="F15" s="48">
        <v>90</v>
      </c>
      <c r="G15" s="46">
        <v>110</v>
      </c>
      <c r="H15" s="46">
        <v>152</v>
      </c>
      <c r="I15" s="47">
        <v>146</v>
      </c>
      <c r="J15" s="43">
        <f t="shared" si="0"/>
        <v>408</v>
      </c>
      <c r="K15" s="48">
        <v>27</v>
      </c>
      <c r="L15" s="46">
        <v>762</v>
      </c>
      <c r="M15" s="46">
        <v>629</v>
      </c>
      <c r="N15" s="47">
        <v>475</v>
      </c>
      <c r="O15" s="43">
        <f t="shared" si="2"/>
        <v>1866</v>
      </c>
      <c r="P15" s="48">
        <v>288</v>
      </c>
      <c r="Q15" s="46">
        <v>132</v>
      </c>
      <c r="R15" s="46">
        <v>188</v>
      </c>
      <c r="S15" s="46">
        <v>88</v>
      </c>
      <c r="T15" s="43">
        <f t="shared" si="1"/>
        <v>408</v>
      </c>
      <c r="U15" s="48">
        <v>31</v>
      </c>
    </row>
    <row r="16" spans="1:21" ht="20.100000000000001" customHeight="1" x14ac:dyDescent="0.2">
      <c r="A16" s="35" t="s">
        <v>12</v>
      </c>
      <c r="B16" s="45">
        <v>615</v>
      </c>
      <c r="C16" s="46">
        <v>758</v>
      </c>
      <c r="D16" s="47">
        <v>755</v>
      </c>
      <c r="E16" s="43">
        <f t="shared" si="3"/>
        <v>2128</v>
      </c>
      <c r="F16" s="48">
        <v>52</v>
      </c>
      <c r="G16" s="46">
        <v>66</v>
      </c>
      <c r="H16" s="46">
        <v>91</v>
      </c>
      <c r="I16" s="47">
        <v>79</v>
      </c>
      <c r="J16" s="43">
        <f t="shared" si="0"/>
        <v>236</v>
      </c>
      <c r="K16" s="48">
        <v>13</v>
      </c>
      <c r="L16" s="46">
        <v>767</v>
      </c>
      <c r="M16" s="46">
        <v>713</v>
      </c>
      <c r="N16" s="47">
        <v>486</v>
      </c>
      <c r="O16" s="43">
        <f t="shared" si="2"/>
        <v>1966</v>
      </c>
      <c r="P16" s="48">
        <v>118</v>
      </c>
      <c r="Q16" s="46">
        <v>107</v>
      </c>
      <c r="R16" s="46">
        <v>124</v>
      </c>
      <c r="S16" s="46">
        <v>115</v>
      </c>
      <c r="T16" s="43">
        <f t="shared" si="1"/>
        <v>346</v>
      </c>
      <c r="U16" s="48">
        <v>5</v>
      </c>
    </row>
    <row r="17" spans="1:21" ht="20.100000000000001" customHeight="1" x14ac:dyDescent="0.2">
      <c r="A17" s="35" t="s">
        <v>13</v>
      </c>
      <c r="B17" s="45">
        <v>434</v>
      </c>
      <c r="C17" s="46">
        <v>707</v>
      </c>
      <c r="D17" s="47">
        <v>777</v>
      </c>
      <c r="E17" s="43">
        <f t="shared" si="3"/>
        <v>1918</v>
      </c>
      <c r="F17" s="48">
        <v>45</v>
      </c>
      <c r="G17" s="46">
        <v>306</v>
      </c>
      <c r="H17" s="46">
        <v>322</v>
      </c>
      <c r="I17" s="47">
        <v>368</v>
      </c>
      <c r="J17" s="43">
        <f t="shared" si="0"/>
        <v>996</v>
      </c>
      <c r="K17" s="48">
        <v>17</v>
      </c>
      <c r="L17" s="46">
        <v>2022</v>
      </c>
      <c r="M17" s="46">
        <v>1785</v>
      </c>
      <c r="N17" s="47">
        <v>2229</v>
      </c>
      <c r="O17" s="43">
        <f t="shared" si="2"/>
        <v>6036</v>
      </c>
      <c r="P17" s="48">
        <v>490</v>
      </c>
      <c r="Q17" s="46">
        <v>123</v>
      </c>
      <c r="R17" s="46">
        <v>181</v>
      </c>
      <c r="S17" s="46">
        <v>157</v>
      </c>
      <c r="T17" s="43">
        <f t="shared" si="1"/>
        <v>461</v>
      </c>
      <c r="U17" s="48">
        <v>17</v>
      </c>
    </row>
    <row r="18" spans="1:21" ht="20.100000000000001" customHeight="1" x14ac:dyDescent="0.2">
      <c r="A18" s="35" t="s">
        <v>14</v>
      </c>
      <c r="B18" s="45">
        <v>1785</v>
      </c>
      <c r="C18" s="46">
        <v>3268</v>
      </c>
      <c r="D18" s="47">
        <v>3115</v>
      </c>
      <c r="E18" s="43">
        <f t="shared" si="3"/>
        <v>8168</v>
      </c>
      <c r="F18" s="48">
        <v>280</v>
      </c>
      <c r="G18" s="46">
        <v>627</v>
      </c>
      <c r="H18" s="46">
        <v>1233</v>
      </c>
      <c r="I18" s="47">
        <v>923</v>
      </c>
      <c r="J18" s="43">
        <f t="shared" si="0"/>
        <v>2783</v>
      </c>
      <c r="K18" s="48">
        <v>162</v>
      </c>
      <c r="L18" s="46">
        <v>1770</v>
      </c>
      <c r="M18" s="46">
        <v>1351</v>
      </c>
      <c r="N18" s="47">
        <v>1152</v>
      </c>
      <c r="O18" s="43">
        <f t="shared" si="2"/>
        <v>4273</v>
      </c>
      <c r="P18" s="48">
        <v>482</v>
      </c>
      <c r="Q18" s="46">
        <v>25</v>
      </c>
      <c r="R18" s="46">
        <v>24</v>
      </c>
      <c r="S18" s="46">
        <v>4</v>
      </c>
      <c r="T18" s="43">
        <f t="shared" si="1"/>
        <v>53</v>
      </c>
      <c r="U18" s="48">
        <v>0</v>
      </c>
    </row>
    <row r="19" spans="1:21" ht="20.100000000000001" customHeight="1" x14ac:dyDescent="0.2">
      <c r="A19" s="35" t="s">
        <v>15</v>
      </c>
      <c r="B19" s="45">
        <v>104</v>
      </c>
      <c r="C19" s="46">
        <v>55</v>
      </c>
      <c r="D19" s="47">
        <v>115</v>
      </c>
      <c r="E19" s="43">
        <f t="shared" si="3"/>
        <v>274</v>
      </c>
      <c r="F19" s="48">
        <v>29</v>
      </c>
      <c r="G19" s="46">
        <v>128</v>
      </c>
      <c r="H19" s="46">
        <v>102</v>
      </c>
      <c r="I19" s="47">
        <v>155</v>
      </c>
      <c r="J19" s="43">
        <f t="shared" si="0"/>
        <v>385</v>
      </c>
      <c r="K19" s="48">
        <v>32</v>
      </c>
      <c r="L19" s="46">
        <v>2825</v>
      </c>
      <c r="M19" s="46">
        <v>1769</v>
      </c>
      <c r="N19" s="47">
        <v>3074</v>
      </c>
      <c r="O19" s="43">
        <f t="shared" si="2"/>
        <v>7668</v>
      </c>
      <c r="P19" s="48">
        <v>860</v>
      </c>
      <c r="Q19" s="46">
        <v>16</v>
      </c>
      <c r="R19" s="46">
        <v>30</v>
      </c>
      <c r="S19" s="46">
        <v>7</v>
      </c>
      <c r="T19" s="43">
        <f t="shared" si="1"/>
        <v>53</v>
      </c>
      <c r="U19" s="48">
        <v>0</v>
      </c>
    </row>
    <row r="20" spans="1:21" ht="20.100000000000001" customHeight="1" x14ac:dyDescent="0.2">
      <c r="A20" s="35" t="s">
        <v>16</v>
      </c>
      <c r="B20" s="45">
        <v>0</v>
      </c>
      <c r="C20" s="46">
        <v>0</v>
      </c>
      <c r="D20" s="47">
        <v>0</v>
      </c>
      <c r="E20" s="43">
        <f t="shared" si="3"/>
        <v>0</v>
      </c>
      <c r="F20" s="48">
        <v>0</v>
      </c>
      <c r="G20" s="46">
        <v>2</v>
      </c>
      <c r="H20" s="46">
        <v>2</v>
      </c>
      <c r="I20" s="47">
        <v>6</v>
      </c>
      <c r="J20" s="43">
        <f t="shared" si="0"/>
        <v>10</v>
      </c>
      <c r="K20" s="48">
        <v>1</v>
      </c>
      <c r="L20" s="46">
        <v>2217</v>
      </c>
      <c r="M20" s="46">
        <v>1953</v>
      </c>
      <c r="N20" s="47">
        <v>2074</v>
      </c>
      <c r="O20" s="43">
        <f t="shared" si="2"/>
        <v>6244</v>
      </c>
      <c r="P20" s="48">
        <v>431</v>
      </c>
      <c r="Q20" s="46">
        <v>0</v>
      </c>
      <c r="R20" s="46">
        <v>0</v>
      </c>
      <c r="S20" s="46">
        <v>0</v>
      </c>
      <c r="T20" s="43">
        <f t="shared" si="1"/>
        <v>0</v>
      </c>
      <c r="U20" s="48">
        <v>0</v>
      </c>
    </row>
    <row r="21" spans="1:21" ht="20.100000000000001" customHeight="1" x14ac:dyDescent="0.2">
      <c r="A21" s="35" t="s">
        <v>17</v>
      </c>
      <c r="B21" s="45">
        <v>808</v>
      </c>
      <c r="C21" s="46">
        <v>1721</v>
      </c>
      <c r="D21" s="47">
        <v>1538</v>
      </c>
      <c r="E21" s="43">
        <f t="shared" si="3"/>
        <v>4067</v>
      </c>
      <c r="F21" s="48">
        <v>84</v>
      </c>
      <c r="G21" s="46">
        <v>467</v>
      </c>
      <c r="H21" s="46">
        <v>1440</v>
      </c>
      <c r="I21" s="47">
        <v>890</v>
      </c>
      <c r="J21" s="43">
        <f t="shared" si="0"/>
        <v>2797</v>
      </c>
      <c r="K21" s="48">
        <v>76</v>
      </c>
      <c r="L21" s="46">
        <v>1458</v>
      </c>
      <c r="M21" s="46">
        <v>1128</v>
      </c>
      <c r="N21" s="47">
        <v>816</v>
      </c>
      <c r="O21" s="43">
        <f t="shared" si="2"/>
        <v>3402</v>
      </c>
      <c r="P21" s="48">
        <v>376</v>
      </c>
      <c r="Q21" s="46">
        <v>0</v>
      </c>
      <c r="R21" s="46">
        <v>0</v>
      </c>
      <c r="S21" s="46">
        <v>0</v>
      </c>
      <c r="T21" s="43">
        <v>0</v>
      </c>
      <c r="U21" s="48">
        <v>0</v>
      </c>
    </row>
    <row r="22" spans="1:21" ht="20.100000000000001" customHeight="1" x14ac:dyDescent="0.2">
      <c r="A22" s="35" t="s">
        <v>18</v>
      </c>
      <c r="B22" s="45">
        <v>999</v>
      </c>
      <c r="C22" s="46">
        <v>2016</v>
      </c>
      <c r="D22" s="47">
        <v>1224</v>
      </c>
      <c r="E22" s="43">
        <f t="shared" si="3"/>
        <v>4239</v>
      </c>
      <c r="F22" s="48">
        <v>240</v>
      </c>
      <c r="G22" s="46">
        <v>38</v>
      </c>
      <c r="H22" s="46">
        <v>83</v>
      </c>
      <c r="I22" s="47">
        <v>64</v>
      </c>
      <c r="J22" s="43">
        <f t="shared" si="0"/>
        <v>185</v>
      </c>
      <c r="K22" s="48">
        <v>7</v>
      </c>
      <c r="L22" s="46">
        <v>1584</v>
      </c>
      <c r="M22" s="46">
        <v>1604</v>
      </c>
      <c r="N22" s="47">
        <v>1094</v>
      </c>
      <c r="O22" s="43">
        <f t="shared" si="2"/>
        <v>4282</v>
      </c>
      <c r="P22" s="48">
        <v>723</v>
      </c>
      <c r="Q22" s="46">
        <v>3</v>
      </c>
      <c r="R22" s="46">
        <v>6</v>
      </c>
      <c r="S22" s="46">
        <v>4</v>
      </c>
      <c r="T22" s="43">
        <f>S22+R22+Q22</f>
        <v>13</v>
      </c>
      <c r="U22" s="48">
        <v>0</v>
      </c>
    </row>
    <row r="23" spans="1:21" ht="20.100000000000001" customHeight="1" x14ac:dyDescent="0.2">
      <c r="A23" s="35" t="s">
        <v>19</v>
      </c>
      <c r="B23" s="45">
        <v>1322</v>
      </c>
      <c r="C23" s="46">
        <v>1885</v>
      </c>
      <c r="D23" s="47">
        <v>1856</v>
      </c>
      <c r="E23" s="43">
        <f t="shared" si="3"/>
        <v>5063</v>
      </c>
      <c r="F23" s="48">
        <v>253</v>
      </c>
      <c r="G23" s="46">
        <v>109</v>
      </c>
      <c r="H23" s="46">
        <v>294</v>
      </c>
      <c r="I23" s="53">
        <v>225</v>
      </c>
      <c r="J23" s="43">
        <f t="shared" si="0"/>
        <v>628</v>
      </c>
      <c r="K23" s="48">
        <v>59</v>
      </c>
      <c r="L23" s="46">
        <v>1709</v>
      </c>
      <c r="M23" s="46">
        <v>1756</v>
      </c>
      <c r="N23" s="47">
        <v>1452</v>
      </c>
      <c r="O23" s="43">
        <f t="shared" si="2"/>
        <v>4917</v>
      </c>
      <c r="P23" s="48">
        <v>665</v>
      </c>
      <c r="Q23" s="46">
        <v>146</v>
      </c>
      <c r="R23" s="46">
        <v>218</v>
      </c>
      <c r="S23" s="46">
        <v>154</v>
      </c>
      <c r="T23" s="43">
        <f>S23+R23+Q23</f>
        <v>518</v>
      </c>
      <c r="U23" s="48">
        <v>131</v>
      </c>
    </row>
    <row r="24" spans="1:21" ht="20.100000000000001" customHeight="1" x14ac:dyDescent="0.2">
      <c r="A24" s="35" t="s">
        <v>20</v>
      </c>
      <c r="B24" s="56">
        <v>1126</v>
      </c>
      <c r="C24" s="57">
        <v>2110</v>
      </c>
      <c r="D24" s="58">
        <v>1950</v>
      </c>
      <c r="E24" s="59">
        <f t="shared" si="3"/>
        <v>5186</v>
      </c>
      <c r="F24" s="60">
        <v>494</v>
      </c>
      <c r="G24" s="61">
        <v>36</v>
      </c>
      <c r="H24" s="61">
        <v>41</v>
      </c>
      <c r="I24" s="62">
        <v>33</v>
      </c>
      <c r="J24" s="43">
        <f t="shared" si="0"/>
        <v>110</v>
      </c>
      <c r="K24" s="60">
        <v>2</v>
      </c>
      <c r="L24" s="61">
        <v>1662</v>
      </c>
      <c r="M24" s="61">
        <v>1841</v>
      </c>
      <c r="N24" s="62">
        <v>1370</v>
      </c>
      <c r="O24" s="43">
        <f t="shared" si="2"/>
        <v>4873</v>
      </c>
      <c r="P24" s="60">
        <v>603</v>
      </c>
      <c r="Q24" s="61">
        <v>9</v>
      </c>
      <c r="R24" s="61">
        <v>20</v>
      </c>
      <c r="S24" s="61">
        <v>11</v>
      </c>
      <c r="T24" s="43">
        <f>S24+R24+Q24</f>
        <v>40</v>
      </c>
      <c r="U24" s="63">
        <v>0</v>
      </c>
    </row>
    <row r="25" spans="1:21" ht="20.100000000000001" customHeight="1" x14ac:dyDescent="0.2">
      <c r="A25" s="64" t="s">
        <v>35</v>
      </c>
      <c r="B25" s="65">
        <f t="shared" ref="B25:U25" si="4">SUM(B6:B24)</f>
        <v>12041</v>
      </c>
      <c r="C25" s="66">
        <f t="shared" si="4"/>
        <v>19489</v>
      </c>
      <c r="D25" s="66">
        <f t="shared" si="4"/>
        <v>18228</v>
      </c>
      <c r="E25" s="67">
        <f t="shared" si="4"/>
        <v>49758</v>
      </c>
      <c r="F25" s="67">
        <f t="shared" si="4"/>
        <v>2279</v>
      </c>
      <c r="G25" s="65">
        <f t="shared" si="4"/>
        <v>2839</v>
      </c>
      <c r="H25" s="66">
        <f t="shared" si="4"/>
        <v>5402</v>
      </c>
      <c r="I25" s="68">
        <f t="shared" si="4"/>
        <v>4231</v>
      </c>
      <c r="J25" s="67">
        <f t="shared" si="4"/>
        <v>12472</v>
      </c>
      <c r="K25" s="66">
        <f t="shared" si="4"/>
        <v>624</v>
      </c>
      <c r="L25" s="65">
        <f t="shared" si="4"/>
        <v>36164</v>
      </c>
      <c r="M25" s="66">
        <f t="shared" si="4"/>
        <v>30115</v>
      </c>
      <c r="N25" s="66">
        <f t="shared" si="4"/>
        <v>30295</v>
      </c>
      <c r="O25" s="67">
        <f t="shared" si="4"/>
        <v>96574</v>
      </c>
      <c r="P25" s="66">
        <f t="shared" si="4"/>
        <v>12913</v>
      </c>
      <c r="Q25" s="65">
        <f t="shared" si="4"/>
        <v>1056</v>
      </c>
      <c r="R25" s="66">
        <f t="shared" si="4"/>
        <v>1686</v>
      </c>
      <c r="S25" s="66">
        <f t="shared" si="4"/>
        <v>1260</v>
      </c>
      <c r="T25" s="67">
        <f t="shared" si="4"/>
        <v>4002</v>
      </c>
      <c r="U25" s="67">
        <f t="shared" si="4"/>
        <v>266</v>
      </c>
    </row>
  </sheetData>
  <mergeCells count="11">
    <mergeCell ref="A1:U1"/>
    <mergeCell ref="A2:U2"/>
    <mergeCell ref="A4:A5"/>
    <mergeCell ref="B4:E4"/>
    <mergeCell ref="G4:J4"/>
    <mergeCell ref="L4:O4"/>
    <mergeCell ref="Q4:T4"/>
    <mergeCell ref="F4:F5"/>
    <mergeCell ref="K4:K5"/>
    <mergeCell ref="P4:P5"/>
    <mergeCell ref="U4:U5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IW25"/>
  <sheetViews>
    <sheetView view="pageBreakPreview" zoomScaleNormal="80" workbookViewId="0">
      <selection activeCell="T5" sqref="M4:T5"/>
    </sheetView>
  </sheetViews>
  <sheetFormatPr defaultRowHeight="12.75" x14ac:dyDescent="0.2"/>
  <cols>
    <col min="1" max="1" width="21.5" style="1" customWidth="1"/>
    <col min="2" max="3" width="7.5" style="1" customWidth="1"/>
    <col min="4" max="7" width="7" style="1" customWidth="1"/>
    <col min="8" max="8" width="8.375" style="1" customWidth="1"/>
    <col min="9" max="9" width="7.375" style="1" customWidth="1"/>
    <col min="10" max="10" width="7.125" style="1" customWidth="1"/>
    <col min="11" max="11" width="8.125" style="1" customWidth="1"/>
    <col min="12" max="12" width="8.5" style="1" customWidth="1"/>
    <col min="13" max="13" width="8.125" style="1" customWidth="1"/>
    <col min="14" max="14" width="6.125" style="1" customWidth="1"/>
    <col min="15" max="15" width="8.875" style="1" customWidth="1"/>
    <col min="16" max="16" width="9.875" style="1" customWidth="1"/>
    <col min="17" max="17" width="8" style="1" customWidth="1"/>
    <col min="18" max="18" width="5.5" style="1" customWidth="1"/>
    <col min="19" max="20" width="8.125" style="1" customWidth="1"/>
    <col min="21" max="21" width="2" style="1" customWidth="1"/>
    <col min="22" max="255" width="7.5" style="1" customWidth="1"/>
    <col min="256" max="257" width="8" style="1" customWidth="1"/>
    <col min="258" max="1025" width="8" customWidth="1"/>
  </cols>
  <sheetData>
    <row r="1" spans="1:255" ht="18.75" x14ac:dyDescent="0.25">
      <c r="A1" s="283" t="s">
        <v>55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  <c r="BM1" s="69"/>
      <c r="BN1" s="69"/>
      <c r="BO1" s="69"/>
      <c r="BP1" s="69"/>
      <c r="BQ1" s="69"/>
      <c r="BR1" s="69"/>
      <c r="BS1" s="69"/>
      <c r="BT1" s="69"/>
      <c r="BU1" s="69"/>
      <c r="BV1" s="69"/>
      <c r="BW1" s="69"/>
      <c r="BX1" s="69"/>
      <c r="BY1" s="69"/>
      <c r="BZ1" s="69"/>
      <c r="CA1" s="69"/>
      <c r="CB1" s="69"/>
      <c r="CC1" s="69"/>
      <c r="CD1" s="69"/>
      <c r="CE1" s="69"/>
      <c r="CF1" s="69"/>
      <c r="CG1" s="69"/>
      <c r="CH1" s="69"/>
      <c r="CI1" s="69"/>
      <c r="CJ1" s="69"/>
      <c r="CK1" s="69"/>
      <c r="CL1" s="69"/>
      <c r="CM1" s="69"/>
      <c r="CN1" s="69"/>
      <c r="CO1" s="69"/>
      <c r="CP1" s="69"/>
      <c r="CQ1" s="69"/>
      <c r="CR1" s="69"/>
      <c r="CS1" s="69"/>
      <c r="CT1" s="69"/>
      <c r="CU1" s="69"/>
      <c r="CV1" s="69"/>
      <c r="CW1" s="69"/>
      <c r="CX1" s="69"/>
      <c r="CY1" s="69"/>
      <c r="CZ1" s="69"/>
      <c r="DA1" s="69"/>
      <c r="DB1" s="69"/>
      <c r="DC1" s="69"/>
      <c r="DD1" s="69"/>
      <c r="DE1" s="69"/>
      <c r="DF1" s="69"/>
      <c r="DG1" s="69"/>
      <c r="DH1" s="69"/>
      <c r="DI1" s="69"/>
      <c r="DJ1" s="69"/>
      <c r="DK1" s="69"/>
      <c r="DL1" s="69"/>
      <c r="DM1" s="69"/>
      <c r="DN1" s="69"/>
      <c r="DO1" s="69"/>
      <c r="DP1" s="69"/>
      <c r="DQ1" s="69"/>
      <c r="DR1" s="69"/>
      <c r="DS1" s="69"/>
      <c r="DT1" s="69"/>
      <c r="DU1" s="69"/>
      <c r="DV1" s="69"/>
      <c r="DW1" s="69"/>
      <c r="DX1" s="69"/>
      <c r="DY1" s="69"/>
      <c r="DZ1" s="69"/>
      <c r="EA1" s="69"/>
      <c r="EB1" s="69"/>
      <c r="EC1" s="69"/>
      <c r="ED1" s="69"/>
      <c r="EE1" s="69"/>
      <c r="EF1" s="69"/>
      <c r="EG1" s="69"/>
      <c r="EH1" s="69"/>
      <c r="EI1" s="69"/>
      <c r="EJ1" s="69"/>
      <c r="EK1" s="69"/>
      <c r="EL1" s="69"/>
      <c r="EM1" s="69"/>
      <c r="EN1" s="69"/>
      <c r="EO1" s="69"/>
      <c r="EP1" s="69"/>
      <c r="EQ1" s="69"/>
      <c r="ER1" s="69"/>
      <c r="ES1" s="69"/>
      <c r="ET1" s="69"/>
      <c r="EU1" s="69"/>
      <c r="EV1" s="69"/>
      <c r="EW1" s="69"/>
      <c r="EX1" s="69"/>
      <c r="EY1" s="69"/>
      <c r="EZ1" s="69"/>
      <c r="FA1" s="69"/>
      <c r="FB1" s="69"/>
      <c r="FC1" s="69"/>
      <c r="FD1" s="69"/>
      <c r="FE1" s="69"/>
      <c r="FF1" s="69"/>
      <c r="FG1" s="69"/>
      <c r="FH1" s="69"/>
      <c r="FI1" s="69"/>
      <c r="FJ1" s="69"/>
      <c r="FK1" s="69"/>
      <c r="FL1" s="69"/>
      <c r="FM1" s="69"/>
      <c r="FN1" s="69"/>
      <c r="FO1" s="69"/>
      <c r="FP1" s="69"/>
      <c r="FQ1" s="69"/>
      <c r="FR1" s="69"/>
      <c r="FS1" s="69"/>
      <c r="FT1" s="69"/>
      <c r="FU1" s="69"/>
      <c r="FV1" s="69"/>
      <c r="FW1" s="69"/>
      <c r="FX1" s="69"/>
      <c r="FY1" s="69"/>
      <c r="FZ1" s="69"/>
      <c r="GA1" s="69"/>
      <c r="GB1" s="69"/>
      <c r="GC1" s="69"/>
      <c r="GD1" s="69"/>
      <c r="GE1" s="69"/>
      <c r="GF1" s="69"/>
      <c r="GG1" s="69"/>
      <c r="GH1" s="69"/>
      <c r="GI1" s="69"/>
      <c r="GJ1" s="69"/>
      <c r="GK1" s="69"/>
      <c r="GL1" s="69"/>
      <c r="GM1" s="69"/>
      <c r="GN1" s="69"/>
      <c r="GO1" s="69"/>
      <c r="GP1" s="69"/>
      <c r="GQ1" s="69"/>
      <c r="GR1" s="69"/>
      <c r="GS1" s="69"/>
      <c r="GT1" s="69"/>
      <c r="GU1" s="69"/>
      <c r="GV1" s="69"/>
      <c r="GW1" s="69"/>
      <c r="GX1" s="69"/>
      <c r="GY1" s="69"/>
      <c r="GZ1" s="69"/>
      <c r="HA1" s="69"/>
      <c r="HB1" s="69"/>
      <c r="HC1" s="69"/>
      <c r="HD1" s="69"/>
      <c r="HE1" s="69"/>
      <c r="HF1" s="69"/>
      <c r="HG1" s="69"/>
      <c r="HH1" s="69"/>
      <c r="HI1" s="69"/>
      <c r="HJ1" s="69"/>
      <c r="HK1" s="69"/>
      <c r="HL1" s="69"/>
      <c r="HM1" s="69"/>
      <c r="HN1" s="69"/>
      <c r="HO1" s="69"/>
      <c r="HP1" s="69"/>
      <c r="HQ1" s="69"/>
      <c r="HR1" s="69"/>
      <c r="HS1" s="69"/>
      <c r="HT1" s="69"/>
      <c r="HU1" s="69"/>
      <c r="HV1" s="69"/>
      <c r="HW1" s="69"/>
      <c r="HX1" s="69"/>
      <c r="HY1" s="69"/>
      <c r="HZ1" s="69"/>
      <c r="IA1" s="69"/>
      <c r="IB1" s="69"/>
      <c r="IC1" s="69"/>
      <c r="ID1" s="69"/>
      <c r="IE1" s="69"/>
      <c r="IF1" s="69"/>
      <c r="IG1" s="69"/>
      <c r="IH1" s="69"/>
      <c r="II1" s="69"/>
      <c r="IJ1" s="69"/>
      <c r="IK1" s="69"/>
      <c r="IL1" s="69"/>
      <c r="IM1" s="69"/>
      <c r="IN1" s="69"/>
      <c r="IO1" s="69"/>
      <c r="IP1" s="69"/>
      <c r="IQ1" s="69"/>
      <c r="IR1" s="69"/>
      <c r="IS1" s="69"/>
      <c r="IT1" s="69"/>
      <c r="IU1" s="69"/>
    </row>
    <row r="2" spans="1:255" ht="18.75" x14ac:dyDescent="0.25">
      <c r="A2" s="283" t="s">
        <v>83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  <c r="BM2" s="69"/>
      <c r="BN2" s="69"/>
      <c r="BO2" s="69"/>
      <c r="BP2" s="69"/>
      <c r="BQ2" s="69"/>
      <c r="BR2" s="69"/>
      <c r="BS2" s="69"/>
      <c r="BT2" s="69"/>
      <c r="BU2" s="69"/>
      <c r="BV2" s="69"/>
      <c r="BW2" s="69"/>
      <c r="BX2" s="69"/>
      <c r="BY2" s="69"/>
      <c r="BZ2" s="69"/>
      <c r="CA2" s="69"/>
      <c r="CB2" s="69"/>
      <c r="CC2" s="69"/>
      <c r="CD2" s="69"/>
      <c r="CE2" s="69"/>
      <c r="CF2" s="69"/>
      <c r="CG2" s="69"/>
      <c r="CH2" s="69"/>
      <c r="CI2" s="69"/>
      <c r="CJ2" s="69"/>
      <c r="CK2" s="69"/>
      <c r="CL2" s="69"/>
      <c r="CM2" s="69"/>
      <c r="CN2" s="69"/>
      <c r="CO2" s="69"/>
      <c r="CP2" s="69"/>
      <c r="CQ2" s="69"/>
      <c r="CR2" s="69"/>
      <c r="CS2" s="69"/>
      <c r="CT2" s="69"/>
      <c r="CU2" s="69"/>
      <c r="CV2" s="69"/>
      <c r="CW2" s="69"/>
      <c r="CX2" s="69"/>
      <c r="CY2" s="69"/>
      <c r="CZ2" s="69"/>
      <c r="DA2" s="69"/>
      <c r="DB2" s="69"/>
      <c r="DC2" s="69"/>
      <c r="DD2" s="69"/>
      <c r="DE2" s="69"/>
      <c r="DF2" s="69"/>
      <c r="DG2" s="69"/>
      <c r="DH2" s="69"/>
      <c r="DI2" s="69"/>
      <c r="DJ2" s="69"/>
      <c r="DK2" s="69"/>
      <c r="DL2" s="69"/>
      <c r="DM2" s="69"/>
      <c r="DN2" s="69"/>
      <c r="DO2" s="69"/>
      <c r="DP2" s="69"/>
      <c r="DQ2" s="69"/>
      <c r="DR2" s="69"/>
      <c r="DS2" s="69"/>
      <c r="DT2" s="69"/>
      <c r="DU2" s="69"/>
      <c r="DV2" s="69"/>
      <c r="DW2" s="69"/>
      <c r="DX2" s="69"/>
      <c r="DY2" s="69"/>
      <c r="DZ2" s="69"/>
      <c r="EA2" s="69"/>
      <c r="EB2" s="69"/>
      <c r="EC2" s="69"/>
      <c r="ED2" s="69"/>
      <c r="EE2" s="69"/>
      <c r="EF2" s="69"/>
      <c r="EG2" s="69"/>
      <c r="EH2" s="69"/>
      <c r="EI2" s="69"/>
      <c r="EJ2" s="69"/>
      <c r="EK2" s="69"/>
      <c r="EL2" s="69"/>
      <c r="EM2" s="69"/>
      <c r="EN2" s="69"/>
      <c r="EO2" s="69"/>
      <c r="EP2" s="69"/>
      <c r="EQ2" s="69"/>
      <c r="ER2" s="69"/>
      <c r="ES2" s="69"/>
      <c r="ET2" s="69"/>
      <c r="EU2" s="69"/>
      <c r="EV2" s="69"/>
      <c r="EW2" s="69"/>
      <c r="EX2" s="69"/>
      <c r="EY2" s="69"/>
      <c r="EZ2" s="69"/>
      <c r="FA2" s="69"/>
      <c r="FB2" s="69"/>
      <c r="FC2" s="69"/>
      <c r="FD2" s="69"/>
      <c r="FE2" s="69"/>
      <c r="FF2" s="69"/>
      <c r="FG2" s="69"/>
      <c r="FH2" s="69"/>
      <c r="FI2" s="69"/>
      <c r="FJ2" s="69"/>
      <c r="FK2" s="69"/>
      <c r="FL2" s="69"/>
      <c r="FM2" s="69"/>
      <c r="FN2" s="69"/>
      <c r="FO2" s="69"/>
      <c r="FP2" s="69"/>
      <c r="FQ2" s="69"/>
      <c r="FR2" s="69"/>
      <c r="FS2" s="69"/>
      <c r="FT2" s="69"/>
      <c r="FU2" s="69"/>
      <c r="FV2" s="69"/>
      <c r="FW2" s="69"/>
      <c r="FX2" s="69"/>
      <c r="FY2" s="69"/>
      <c r="FZ2" s="69"/>
      <c r="GA2" s="69"/>
      <c r="GB2" s="69"/>
      <c r="GC2" s="69"/>
      <c r="GD2" s="69"/>
      <c r="GE2" s="69"/>
      <c r="GF2" s="69"/>
      <c r="GG2" s="69"/>
      <c r="GH2" s="69"/>
      <c r="GI2" s="69"/>
      <c r="GJ2" s="69"/>
      <c r="GK2" s="69"/>
      <c r="GL2" s="69"/>
      <c r="GM2" s="69"/>
      <c r="GN2" s="69"/>
      <c r="GO2" s="69"/>
      <c r="GP2" s="69"/>
      <c r="GQ2" s="69"/>
      <c r="GR2" s="69"/>
      <c r="GS2" s="69"/>
      <c r="GT2" s="69"/>
      <c r="GU2" s="69"/>
      <c r="GV2" s="69"/>
      <c r="GW2" s="69"/>
      <c r="GX2" s="69"/>
      <c r="GY2" s="69"/>
      <c r="GZ2" s="69"/>
      <c r="HA2" s="69"/>
      <c r="HB2" s="69"/>
      <c r="HC2" s="69"/>
      <c r="HD2" s="69"/>
      <c r="HE2" s="69"/>
      <c r="HF2" s="69"/>
      <c r="HG2" s="69"/>
      <c r="HH2" s="69"/>
      <c r="HI2" s="69"/>
      <c r="HJ2" s="69"/>
      <c r="HK2" s="69"/>
      <c r="HL2" s="69"/>
      <c r="HM2" s="69"/>
      <c r="HN2" s="69"/>
      <c r="HO2" s="69"/>
      <c r="HP2" s="69"/>
      <c r="HQ2" s="69"/>
      <c r="HR2" s="69"/>
      <c r="HS2" s="69"/>
      <c r="HT2" s="69"/>
      <c r="HU2" s="69"/>
      <c r="HV2" s="69"/>
      <c r="HW2" s="69"/>
      <c r="HX2" s="69"/>
      <c r="HY2" s="69"/>
      <c r="HZ2" s="69"/>
      <c r="IA2" s="69"/>
      <c r="IB2" s="69"/>
      <c r="IC2" s="69"/>
      <c r="ID2" s="69"/>
      <c r="IE2" s="69"/>
      <c r="IF2" s="69"/>
      <c r="IG2" s="69"/>
      <c r="IH2" s="69"/>
      <c r="II2" s="69"/>
      <c r="IJ2" s="69"/>
      <c r="IK2" s="69"/>
      <c r="IL2" s="69"/>
      <c r="IM2" s="69"/>
      <c r="IN2" s="69"/>
      <c r="IO2" s="69"/>
      <c r="IP2" s="69"/>
      <c r="IQ2" s="69"/>
      <c r="IR2" s="69"/>
      <c r="IS2" s="69"/>
      <c r="IT2" s="69"/>
      <c r="IU2" s="69"/>
    </row>
    <row r="4" spans="1:255" ht="21" customHeight="1" x14ac:dyDescent="0.2">
      <c r="A4" s="292" t="s">
        <v>24</v>
      </c>
      <c r="B4" s="296" t="s">
        <v>71</v>
      </c>
      <c r="C4" s="297" t="s">
        <v>72</v>
      </c>
      <c r="D4" s="298" t="s">
        <v>29</v>
      </c>
      <c r="E4" s="298"/>
      <c r="F4" s="298"/>
      <c r="G4" s="298"/>
      <c r="H4" s="298"/>
      <c r="I4" s="294" t="s">
        <v>68</v>
      </c>
      <c r="J4" s="298" t="s">
        <v>31</v>
      </c>
      <c r="K4" s="298"/>
      <c r="L4" s="298"/>
      <c r="M4" s="298" t="s">
        <v>32</v>
      </c>
      <c r="N4" s="298"/>
      <c r="O4" s="298"/>
      <c r="P4" s="298"/>
      <c r="Q4" s="298" t="s">
        <v>33</v>
      </c>
      <c r="R4" s="298"/>
      <c r="S4" s="298" t="s">
        <v>30</v>
      </c>
      <c r="T4" s="298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</row>
    <row r="5" spans="1:255" ht="21" customHeight="1" x14ac:dyDescent="0.2">
      <c r="A5" s="292"/>
      <c r="B5" s="296"/>
      <c r="C5" s="297"/>
      <c r="D5" s="32" t="s">
        <v>39</v>
      </c>
      <c r="E5" s="33" t="s">
        <v>40</v>
      </c>
      <c r="F5" s="265" t="s">
        <v>41</v>
      </c>
      <c r="G5" s="70" t="s">
        <v>42</v>
      </c>
      <c r="H5" s="71" t="s">
        <v>35</v>
      </c>
      <c r="I5" s="295"/>
      <c r="J5" s="72" t="s">
        <v>56</v>
      </c>
      <c r="K5" s="75" t="s">
        <v>62</v>
      </c>
      <c r="L5" s="73" t="s">
        <v>57</v>
      </c>
      <c r="M5" s="74" t="s">
        <v>88</v>
      </c>
      <c r="N5" s="72" t="s">
        <v>56</v>
      </c>
      <c r="O5" s="75" t="s">
        <v>62</v>
      </c>
      <c r="P5" s="76" t="s">
        <v>63</v>
      </c>
      <c r="Q5" s="72" t="s">
        <v>88</v>
      </c>
      <c r="R5" s="73" t="s">
        <v>57</v>
      </c>
      <c r="S5" s="72" t="s">
        <v>88</v>
      </c>
      <c r="T5" s="73" t="s">
        <v>57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</row>
    <row r="6" spans="1:255" s="44" customFormat="1" ht="21" customHeight="1" x14ac:dyDescent="0.2">
      <c r="A6" s="77" t="s">
        <v>2</v>
      </c>
      <c r="B6" s="78">
        <v>0</v>
      </c>
      <c r="C6" s="79">
        <v>0</v>
      </c>
      <c r="D6" s="80">
        <v>2615</v>
      </c>
      <c r="E6" s="79">
        <v>2760</v>
      </c>
      <c r="F6" s="79">
        <v>5153</v>
      </c>
      <c r="G6" s="81">
        <v>1779</v>
      </c>
      <c r="H6" s="82">
        <f>SUM(D6:G6)</f>
        <v>12307</v>
      </c>
      <c r="I6" s="78">
        <v>472</v>
      </c>
      <c r="J6" s="80">
        <v>0</v>
      </c>
      <c r="K6" s="81">
        <v>139</v>
      </c>
      <c r="L6" s="82">
        <f t="shared" ref="L6:L24" si="0">K6+J6</f>
        <v>139</v>
      </c>
      <c r="M6" s="81">
        <v>1000</v>
      </c>
      <c r="N6" s="79">
        <v>0</v>
      </c>
      <c r="O6" s="79">
        <v>1996</v>
      </c>
      <c r="P6" s="83">
        <f>O6+N6</f>
        <v>1996</v>
      </c>
      <c r="Q6" s="79">
        <v>0</v>
      </c>
      <c r="R6" s="84">
        <v>0</v>
      </c>
      <c r="S6" s="85">
        <v>0</v>
      </c>
      <c r="T6" s="84">
        <v>1</v>
      </c>
    </row>
    <row r="7" spans="1:255" s="44" customFormat="1" ht="21" customHeight="1" x14ac:dyDescent="0.2">
      <c r="A7" s="77" t="s">
        <v>3</v>
      </c>
      <c r="B7" s="78">
        <v>0</v>
      </c>
      <c r="C7" s="79">
        <v>0</v>
      </c>
      <c r="D7" s="80">
        <v>1057</v>
      </c>
      <c r="E7" s="79">
        <v>769</v>
      </c>
      <c r="F7" s="79">
        <v>2725</v>
      </c>
      <c r="G7" s="81">
        <v>1033</v>
      </c>
      <c r="H7" s="82">
        <f>SUM(D7:G7)</f>
        <v>5584</v>
      </c>
      <c r="I7" s="78">
        <v>118</v>
      </c>
      <c r="J7" s="80">
        <v>439</v>
      </c>
      <c r="K7" s="81">
        <v>10854</v>
      </c>
      <c r="L7" s="82">
        <f t="shared" si="0"/>
        <v>11293</v>
      </c>
      <c r="M7" s="81">
        <v>30715</v>
      </c>
      <c r="N7" s="79">
        <v>0</v>
      </c>
      <c r="O7" s="79">
        <v>26419</v>
      </c>
      <c r="P7" s="83">
        <f>O7+N7</f>
        <v>26419</v>
      </c>
      <c r="Q7" s="79">
        <v>1000</v>
      </c>
      <c r="R7" s="84">
        <v>250</v>
      </c>
      <c r="S7" s="79">
        <v>1600</v>
      </c>
      <c r="T7" s="84">
        <v>793</v>
      </c>
    </row>
    <row r="8" spans="1:255" s="44" customFormat="1" ht="21" customHeight="1" x14ac:dyDescent="0.2">
      <c r="A8" s="77" t="s">
        <v>4</v>
      </c>
      <c r="B8" s="78">
        <v>0</v>
      </c>
      <c r="C8" s="79">
        <v>0</v>
      </c>
      <c r="D8" s="80">
        <v>241</v>
      </c>
      <c r="E8" s="79">
        <v>188</v>
      </c>
      <c r="F8" s="79">
        <v>526</v>
      </c>
      <c r="G8" s="81">
        <v>160</v>
      </c>
      <c r="H8" s="82">
        <f>SUM(D8:G8)</f>
        <v>1115</v>
      </c>
      <c r="I8" s="78">
        <v>124</v>
      </c>
      <c r="J8" s="80">
        <v>17164</v>
      </c>
      <c r="K8" s="81">
        <v>14612</v>
      </c>
      <c r="L8" s="82">
        <f t="shared" si="0"/>
        <v>31776</v>
      </c>
      <c r="M8" s="81">
        <v>126110</v>
      </c>
      <c r="N8" s="79">
        <v>342</v>
      </c>
      <c r="O8" s="79">
        <v>65185</v>
      </c>
      <c r="P8" s="83">
        <f>O8+N8</f>
        <v>65527</v>
      </c>
      <c r="Q8" s="79">
        <v>610</v>
      </c>
      <c r="R8" s="84">
        <v>251</v>
      </c>
      <c r="S8" s="79">
        <v>23650</v>
      </c>
      <c r="T8" s="84">
        <v>13330</v>
      </c>
    </row>
    <row r="9" spans="1:255" ht="21" customHeight="1" x14ac:dyDescent="0.2">
      <c r="A9" s="77" t="s">
        <v>5</v>
      </c>
      <c r="B9" s="86">
        <v>0</v>
      </c>
      <c r="C9" s="87">
        <v>0</v>
      </c>
      <c r="D9" s="88">
        <v>2685</v>
      </c>
      <c r="E9" s="87">
        <v>2080</v>
      </c>
      <c r="F9" s="87">
        <v>7023</v>
      </c>
      <c r="G9" s="89">
        <v>3817</v>
      </c>
      <c r="H9" s="90">
        <f>SUM(D9:G9)</f>
        <v>15605</v>
      </c>
      <c r="I9" s="86">
        <v>296</v>
      </c>
      <c r="J9" s="88">
        <v>113</v>
      </c>
      <c r="K9" s="89">
        <v>2195</v>
      </c>
      <c r="L9" s="90">
        <f t="shared" si="0"/>
        <v>2308</v>
      </c>
      <c r="M9" s="89">
        <v>3868</v>
      </c>
      <c r="N9" s="87">
        <v>0</v>
      </c>
      <c r="O9" s="87">
        <v>7342</v>
      </c>
      <c r="P9" s="91">
        <f>O9+N9</f>
        <v>7342</v>
      </c>
      <c r="Q9" s="87">
        <v>0</v>
      </c>
      <c r="R9" s="92">
        <v>0</v>
      </c>
      <c r="S9" s="87">
        <v>0</v>
      </c>
      <c r="T9" s="92">
        <v>0</v>
      </c>
    </row>
    <row r="10" spans="1:255" ht="21" customHeight="1" x14ac:dyDescent="0.2">
      <c r="A10" s="93" t="s">
        <v>6</v>
      </c>
      <c r="B10" s="86">
        <v>0</v>
      </c>
      <c r="C10" s="87">
        <v>0</v>
      </c>
      <c r="D10" s="88">
        <v>356</v>
      </c>
      <c r="E10" s="87">
        <v>147</v>
      </c>
      <c r="F10" s="87">
        <v>427</v>
      </c>
      <c r="G10" s="89">
        <v>176</v>
      </c>
      <c r="H10" s="90">
        <f>SUM(D10:G10)</f>
        <v>1106</v>
      </c>
      <c r="I10" s="86">
        <v>18</v>
      </c>
      <c r="J10" s="88">
        <v>7990</v>
      </c>
      <c r="K10" s="89">
        <v>12857</v>
      </c>
      <c r="L10" s="90">
        <f t="shared" si="0"/>
        <v>20847</v>
      </c>
      <c r="M10" s="89">
        <v>33591</v>
      </c>
      <c r="N10" s="87">
        <v>0</v>
      </c>
      <c r="O10" s="87">
        <v>27154</v>
      </c>
      <c r="P10" s="91">
        <f>O10+N10</f>
        <v>27154</v>
      </c>
      <c r="Q10" s="87">
        <v>880</v>
      </c>
      <c r="R10" s="92">
        <v>844</v>
      </c>
      <c r="S10" s="87">
        <v>18020</v>
      </c>
      <c r="T10" s="92">
        <v>13410</v>
      </c>
    </row>
    <row r="11" spans="1:255" ht="21" customHeight="1" x14ac:dyDescent="0.2">
      <c r="A11" s="93" t="s">
        <v>7</v>
      </c>
      <c r="B11" s="94">
        <v>0</v>
      </c>
      <c r="C11" s="95">
        <v>0</v>
      </c>
      <c r="D11" s="96">
        <v>1388</v>
      </c>
      <c r="E11" s="87">
        <v>1207</v>
      </c>
      <c r="F11" s="87">
        <v>2434</v>
      </c>
      <c r="G11" s="97">
        <v>1125</v>
      </c>
      <c r="H11" s="98">
        <f>G11+F11+E11+D11</f>
        <v>6154</v>
      </c>
      <c r="I11" s="97">
        <v>184</v>
      </c>
      <c r="J11" s="99">
        <v>0</v>
      </c>
      <c r="K11" s="97">
        <v>1586</v>
      </c>
      <c r="L11" s="98">
        <f t="shared" si="0"/>
        <v>1586</v>
      </c>
      <c r="M11" s="89">
        <v>32720</v>
      </c>
      <c r="N11" s="100">
        <v>0</v>
      </c>
      <c r="O11" s="97">
        <v>26461</v>
      </c>
      <c r="P11" s="98">
        <f>N11+O11</f>
        <v>26461</v>
      </c>
      <c r="Q11" s="87">
        <v>0</v>
      </c>
      <c r="R11" s="101">
        <v>0</v>
      </c>
      <c r="S11" s="87">
        <v>580</v>
      </c>
      <c r="T11" s="101">
        <v>4550</v>
      </c>
    </row>
    <row r="12" spans="1:255" ht="21" customHeight="1" x14ac:dyDescent="0.2">
      <c r="A12" s="93" t="s">
        <v>8</v>
      </c>
      <c r="B12" s="86">
        <v>0</v>
      </c>
      <c r="C12" s="87">
        <v>0</v>
      </c>
      <c r="D12" s="88">
        <v>1217</v>
      </c>
      <c r="E12" s="87">
        <v>1479</v>
      </c>
      <c r="F12" s="87">
        <v>4747</v>
      </c>
      <c r="G12" s="89">
        <v>1390</v>
      </c>
      <c r="H12" s="90">
        <f t="shared" ref="H12:H24" si="1">SUM(D12:G12)</f>
        <v>8833</v>
      </c>
      <c r="I12" s="86">
        <v>155</v>
      </c>
      <c r="J12" s="88">
        <v>48</v>
      </c>
      <c r="K12" s="89">
        <v>9015</v>
      </c>
      <c r="L12" s="90">
        <f t="shared" si="0"/>
        <v>9063</v>
      </c>
      <c r="M12" s="89">
        <v>14218</v>
      </c>
      <c r="N12" s="87">
        <v>0</v>
      </c>
      <c r="O12" s="87">
        <v>28409</v>
      </c>
      <c r="P12" s="91">
        <f t="shared" ref="P12:P24" si="2">O12+N12</f>
        <v>28409</v>
      </c>
      <c r="Q12" s="87">
        <v>1000</v>
      </c>
      <c r="R12" s="92">
        <v>499</v>
      </c>
      <c r="S12" s="87">
        <v>7000</v>
      </c>
      <c r="T12" s="92">
        <v>5139</v>
      </c>
    </row>
    <row r="13" spans="1:255" ht="21" customHeight="1" x14ac:dyDescent="0.2">
      <c r="A13" s="93" t="s">
        <v>9</v>
      </c>
      <c r="B13" s="86">
        <v>0</v>
      </c>
      <c r="C13" s="87">
        <v>0</v>
      </c>
      <c r="D13" s="88">
        <v>799</v>
      </c>
      <c r="E13" s="87">
        <v>645</v>
      </c>
      <c r="F13" s="87">
        <v>1621</v>
      </c>
      <c r="G13" s="89">
        <v>240</v>
      </c>
      <c r="H13" s="90">
        <f t="shared" si="1"/>
        <v>3305</v>
      </c>
      <c r="I13" s="86">
        <v>53</v>
      </c>
      <c r="J13" s="88">
        <v>835</v>
      </c>
      <c r="K13" s="89">
        <v>6570</v>
      </c>
      <c r="L13" s="90">
        <f t="shared" si="0"/>
        <v>7405</v>
      </c>
      <c r="M13" s="89">
        <v>17624</v>
      </c>
      <c r="N13" s="87">
        <v>250</v>
      </c>
      <c r="O13" s="87">
        <v>14629</v>
      </c>
      <c r="P13" s="91">
        <f t="shared" si="2"/>
        <v>14879</v>
      </c>
      <c r="Q13" s="87">
        <v>0</v>
      </c>
      <c r="R13" s="92">
        <v>0</v>
      </c>
      <c r="S13" s="87">
        <v>1290</v>
      </c>
      <c r="T13" s="92">
        <v>1888</v>
      </c>
    </row>
    <row r="14" spans="1:255" ht="21" customHeight="1" x14ac:dyDescent="0.2">
      <c r="A14" s="93" t="s">
        <v>10</v>
      </c>
      <c r="B14" s="86">
        <v>0</v>
      </c>
      <c r="C14" s="87">
        <v>0</v>
      </c>
      <c r="D14" s="88">
        <v>1109</v>
      </c>
      <c r="E14" s="87">
        <v>1079</v>
      </c>
      <c r="F14" s="87">
        <v>3616</v>
      </c>
      <c r="G14" s="89">
        <v>2636</v>
      </c>
      <c r="H14" s="90">
        <f t="shared" si="1"/>
        <v>8440</v>
      </c>
      <c r="I14" s="86">
        <v>137</v>
      </c>
      <c r="J14" s="88">
        <v>0</v>
      </c>
      <c r="K14" s="89">
        <v>1898</v>
      </c>
      <c r="L14" s="90">
        <f t="shared" si="0"/>
        <v>1898</v>
      </c>
      <c r="M14" s="89">
        <v>26482</v>
      </c>
      <c r="N14" s="87">
        <v>0</v>
      </c>
      <c r="O14" s="87">
        <v>16248</v>
      </c>
      <c r="P14" s="91">
        <f t="shared" si="2"/>
        <v>16248</v>
      </c>
      <c r="Q14" s="87">
        <v>2000</v>
      </c>
      <c r="R14" s="92">
        <v>398</v>
      </c>
      <c r="S14" s="87">
        <v>11000</v>
      </c>
      <c r="T14" s="92">
        <v>8175</v>
      </c>
    </row>
    <row r="15" spans="1:255" ht="21" customHeight="1" x14ac:dyDescent="0.2">
      <c r="A15" s="93" t="s">
        <v>11</v>
      </c>
      <c r="B15" s="86">
        <v>0</v>
      </c>
      <c r="C15" s="87">
        <v>0</v>
      </c>
      <c r="D15" s="88">
        <v>1436</v>
      </c>
      <c r="E15" s="87">
        <v>1213</v>
      </c>
      <c r="F15" s="87">
        <v>3184</v>
      </c>
      <c r="G15" s="89">
        <v>1353</v>
      </c>
      <c r="H15" s="90">
        <f t="shared" si="1"/>
        <v>7186</v>
      </c>
      <c r="I15" s="86">
        <v>146</v>
      </c>
      <c r="J15" s="88">
        <v>0</v>
      </c>
      <c r="K15" s="89">
        <v>248</v>
      </c>
      <c r="L15" s="90">
        <f t="shared" si="0"/>
        <v>248</v>
      </c>
      <c r="M15" s="89">
        <v>3310</v>
      </c>
      <c r="N15" s="87">
        <v>0</v>
      </c>
      <c r="O15" s="87">
        <v>3263</v>
      </c>
      <c r="P15" s="91">
        <f t="shared" si="2"/>
        <v>3263</v>
      </c>
      <c r="Q15" s="87">
        <v>0</v>
      </c>
      <c r="R15" s="92">
        <v>0</v>
      </c>
      <c r="S15" s="87">
        <v>740</v>
      </c>
      <c r="T15" s="92">
        <v>428</v>
      </c>
    </row>
    <row r="16" spans="1:255" ht="21" customHeight="1" x14ac:dyDescent="0.2">
      <c r="A16" s="77" t="s">
        <v>12</v>
      </c>
      <c r="B16" s="78">
        <v>0</v>
      </c>
      <c r="C16" s="79">
        <v>0</v>
      </c>
      <c r="D16" s="80">
        <v>1724</v>
      </c>
      <c r="E16" s="79">
        <v>1586</v>
      </c>
      <c r="F16" s="79">
        <v>3592</v>
      </c>
      <c r="G16" s="81">
        <v>4535</v>
      </c>
      <c r="H16" s="82">
        <f t="shared" si="1"/>
        <v>11437</v>
      </c>
      <c r="I16" s="78">
        <v>55</v>
      </c>
      <c r="J16" s="80">
        <v>0</v>
      </c>
      <c r="K16" s="81">
        <v>178</v>
      </c>
      <c r="L16" s="82">
        <f t="shared" si="0"/>
        <v>178</v>
      </c>
      <c r="M16" s="81">
        <v>13000</v>
      </c>
      <c r="N16" s="79">
        <v>0</v>
      </c>
      <c r="O16" s="79">
        <v>5161</v>
      </c>
      <c r="P16" s="83">
        <f t="shared" si="2"/>
        <v>5161</v>
      </c>
      <c r="Q16" s="79">
        <v>0</v>
      </c>
      <c r="R16" s="84">
        <v>50</v>
      </c>
      <c r="S16" s="79">
        <v>2500</v>
      </c>
      <c r="T16" s="84">
        <v>1500</v>
      </c>
    </row>
    <row r="17" spans="1:255" ht="21" customHeight="1" x14ac:dyDescent="0.2">
      <c r="A17" s="77" t="s">
        <v>13</v>
      </c>
      <c r="B17" s="78">
        <v>0</v>
      </c>
      <c r="C17" s="79">
        <v>0</v>
      </c>
      <c r="D17" s="80">
        <v>1864</v>
      </c>
      <c r="E17" s="79">
        <v>1977</v>
      </c>
      <c r="F17" s="79">
        <v>4467</v>
      </c>
      <c r="G17" s="81">
        <v>4049</v>
      </c>
      <c r="H17" s="82">
        <f t="shared" si="1"/>
        <v>12357</v>
      </c>
      <c r="I17" s="78">
        <v>116</v>
      </c>
      <c r="J17" s="80">
        <v>0</v>
      </c>
      <c r="K17" s="81">
        <v>6457</v>
      </c>
      <c r="L17" s="82">
        <f t="shared" si="0"/>
        <v>6457</v>
      </c>
      <c r="M17" s="81">
        <v>22494</v>
      </c>
      <c r="N17" s="79">
        <v>189</v>
      </c>
      <c r="O17" s="79">
        <v>17780</v>
      </c>
      <c r="P17" s="83">
        <f t="shared" si="2"/>
        <v>17969</v>
      </c>
      <c r="Q17" s="79">
        <v>100</v>
      </c>
      <c r="R17" s="84">
        <v>5</v>
      </c>
      <c r="S17" s="79">
        <v>0</v>
      </c>
      <c r="T17" s="84">
        <v>0</v>
      </c>
    </row>
    <row r="18" spans="1:255" ht="21" customHeight="1" x14ac:dyDescent="0.2">
      <c r="A18" s="77" t="s">
        <v>14</v>
      </c>
      <c r="B18" s="78">
        <v>0</v>
      </c>
      <c r="C18" s="79">
        <v>0</v>
      </c>
      <c r="D18" s="80">
        <v>3298</v>
      </c>
      <c r="E18" s="79">
        <v>3633</v>
      </c>
      <c r="F18" s="79">
        <v>6419</v>
      </c>
      <c r="G18" s="81">
        <v>1687</v>
      </c>
      <c r="H18" s="82">
        <f t="shared" si="1"/>
        <v>15037</v>
      </c>
      <c r="I18" s="78">
        <v>398</v>
      </c>
      <c r="J18" s="80">
        <v>0</v>
      </c>
      <c r="K18" s="81">
        <v>226</v>
      </c>
      <c r="L18" s="82">
        <f t="shared" si="0"/>
        <v>226</v>
      </c>
      <c r="M18" s="81">
        <v>10015</v>
      </c>
      <c r="N18" s="79">
        <v>0</v>
      </c>
      <c r="O18" s="79">
        <v>6801</v>
      </c>
      <c r="P18" s="83">
        <f t="shared" si="2"/>
        <v>6801</v>
      </c>
      <c r="Q18" s="79">
        <v>800</v>
      </c>
      <c r="R18" s="84">
        <v>157</v>
      </c>
      <c r="S18" s="79">
        <v>8500</v>
      </c>
      <c r="T18" s="84">
        <v>2515</v>
      </c>
    </row>
    <row r="19" spans="1:255" ht="21" customHeight="1" x14ac:dyDescent="0.2">
      <c r="A19" s="77" t="s">
        <v>15</v>
      </c>
      <c r="B19" s="78">
        <v>0</v>
      </c>
      <c r="C19" s="79">
        <v>0</v>
      </c>
      <c r="D19" s="80">
        <v>1061</v>
      </c>
      <c r="E19" s="79">
        <v>669</v>
      </c>
      <c r="F19" s="79">
        <v>2307</v>
      </c>
      <c r="G19" s="81">
        <v>720</v>
      </c>
      <c r="H19" s="82">
        <f t="shared" si="1"/>
        <v>4757</v>
      </c>
      <c r="I19" s="78">
        <v>60</v>
      </c>
      <c r="J19" s="80">
        <v>0</v>
      </c>
      <c r="K19" s="81">
        <v>6728</v>
      </c>
      <c r="L19" s="82">
        <f t="shared" si="0"/>
        <v>6728</v>
      </c>
      <c r="M19" s="81">
        <v>15890</v>
      </c>
      <c r="N19" s="79">
        <v>0</v>
      </c>
      <c r="O19" s="79">
        <v>19197</v>
      </c>
      <c r="P19" s="83">
        <f t="shared" si="2"/>
        <v>19197</v>
      </c>
      <c r="Q19" s="79">
        <v>0</v>
      </c>
      <c r="R19" s="84">
        <v>47</v>
      </c>
      <c r="S19" s="79">
        <v>7753</v>
      </c>
      <c r="T19" s="84">
        <v>8519</v>
      </c>
    </row>
    <row r="20" spans="1:255" ht="21" customHeight="1" x14ac:dyDescent="0.2">
      <c r="A20" s="77" t="s">
        <v>16</v>
      </c>
      <c r="B20" s="78">
        <v>0</v>
      </c>
      <c r="C20" s="79">
        <v>0</v>
      </c>
      <c r="D20" s="80">
        <v>194</v>
      </c>
      <c r="E20" s="79">
        <v>176</v>
      </c>
      <c r="F20" s="79">
        <v>534</v>
      </c>
      <c r="G20" s="81">
        <v>163</v>
      </c>
      <c r="H20" s="82">
        <f t="shared" si="1"/>
        <v>1067</v>
      </c>
      <c r="I20" s="78">
        <v>13</v>
      </c>
      <c r="J20" s="80">
        <v>1797</v>
      </c>
      <c r="K20" s="81">
        <v>9108</v>
      </c>
      <c r="L20" s="82">
        <f t="shared" si="0"/>
        <v>10905</v>
      </c>
      <c r="M20" s="81">
        <v>65181</v>
      </c>
      <c r="N20" s="79">
        <v>0</v>
      </c>
      <c r="O20" s="79">
        <v>41039</v>
      </c>
      <c r="P20" s="83">
        <f t="shared" si="2"/>
        <v>41039</v>
      </c>
      <c r="Q20" s="79">
        <v>760</v>
      </c>
      <c r="R20" s="84">
        <v>273</v>
      </c>
      <c r="S20" s="79">
        <v>10565</v>
      </c>
      <c r="T20" s="84">
        <v>5318</v>
      </c>
    </row>
    <row r="21" spans="1:255" ht="21" customHeight="1" x14ac:dyDescent="0.2">
      <c r="A21" s="93" t="s">
        <v>17</v>
      </c>
      <c r="B21" s="86">
        <v>0</v>
      </c>
      <c r="C21" s="87">
        <v>0</v>
      </c>
      <c r="D21" s="88">
        <v>2117</v>
      </c>
      <c r="E21" s="87">
        <v>2140</v>
      </c>
      <c r="F21" s="87">
        <v>3232</v>
      </c>
      <c r="G21" s="89">
        <v>1338</v>
      </c>
      <c r="H21" s="90">
        <f t="shared" si="1"/>
        <v>8827</v>
      </c>
      <c r="I21" s="86">
        <v>339</v>
      </c>
      <c r="J21" s="88">
        <v>0</v>
      </c>
      <c r="K21" s="89">
        <v>1421</v>
      </c>
      <c r="L21" s="90">
        <f t="shared" si="0"/>
        <v>1421</v>
      </c>
      <c r="M21" s="89">
        <v>8226</v>
      </c>
      <c r="N21" s="87">
        <v>0</v>
      </c>
      <c r="O21" s="87">
        <v>5684</v>
      </c>
      <c r="P21" s="91">
        <f t="shared" si="2"/>
        <v>5684</v>
      </c>
      <c r="Q21" s="87">
        <v>0</v>
      </c>
      <c r="R21" s="92">
        <v>0</v>
      </c>
      <c r="S21" s="87">
        <v>0</v>
      </c>
      <c r="T21" s="92">
        <v>236</v>
      </c>
    </row>
    <row r="22" spans="1:255" ht="21" customHeight="1" x14ac:dyDescent="0.2">
      <c r="A22" s="77" t="s">
        <v>18</v>
      </c>
      <c r="B22" s="78">
        <v>0</v>
      </c>
      <c r="C22" s="79">
        <v>0</v>
      </c>
      <c r="D22" s="80">
        <v>1846</v>
      </c>
      <c r="E22" s="79">
        <v>2183</v>
      </c>
      <c r="F22" s="79">
        <v>5411</v>
      </c>
      <c r="G22" s="81">
        <v>1446</v>
      </c>
      <c r="H22" s="82">
        <f t="shared" si="1"/>
        <v>10886</v>
      </c>
      <c r="I22" s="78">
        <v>176</v>
      </c>
      <c r="J22" s="80">
        <v>0</v>
      </c>
      <c r="K22" s="81">
        <v>445</v>
      </c>
      <c r="L22" s="82">
        <f t="shared" si="0"/>
        <v>445</v>
      </c>
      <c r="M22" s="81">
        <v>4780</v>
      </c>
      <c r="N22" s="79">
        <v>0</v>
      </c>
      <c r="O22" s="79">
        <v>3737</v>
      </c>
      <c r="P22" s="83">
        <f t="shared" si="2"/>
        <v>3737</v>
      </c>
      <c r="Q22" s="79">
        <v>900</v>
      </c>
      <c r="R22" s="84">
        <v>0</v>
      </c>
      <c r="S22" s="79">
        <v>0</v>
      </c>
      <c r="T22" s="84">
        <v>0</v>
      </c>
    </row>
    <row r="23" spans="1:255" ht="21" customHeight="1" x14ac:dyDescent="0.2">
      <c r="A23" s="77" t="s">
        <v>19</v>
      </c>
      <c r="B23" s="78">
        <v>0</v>
      </c>
      <c r="C23" s="79">
        <v>0</v>
      </c>
      <c r="D23" s="80">
        <v>2144</v>
      </c>
      <c r="E23" s="79">
        <v>2302</v>
      </c>
      <c r="F23" s="79">
        <v>6132</v>
      </c>
      <c r="G23" s="81">
        <v>1975</v>
      </c>
      <c r="H23" s="82">
        <f t="shared" si="1"/>
        <v>12553</v>
      </c>
      <c r="I23" s="78">
        <v>490</v>
      </c>
      <c r="J23" s="80">
        <v>0</v>
      </c>
      <c r="K23" s="81">
        <v>454</v>
      </c>
      <c r="L23" s="82">
        <f t="shared" si="0"/>
        <v>454</v>
      </c>
      <c r="M23" s="81">
        <v>5370</v>
      </c>
      <c r="N23" s="79">
        <v>0</v>
      </c>
      <c r="O23" s="79">
        <v>6669</v>
      </c>
      <c r="P23" s="83">
        <f t="shared" si="2"/>
        <v>6669</v>
      </c>
      <c r="Q23" s="79">
        <v>0</v>
      </c>
      <c r="R23" s="84">
        <v>0</v>
      </c>
      <c r="S23" s="79">
        <v>4300</v>
      </c>
      <c r="T23" s="84">
        <v>2557</v>
      </c>
    </row>
    <row r="24" spans="1:255" ht="21" customHeight="1" x14ac:dyDescent="0.2">
      <c r="A24" s="77" t="s">
        <v>20</v>
      </c>
      <c r="B24" s="102">
        <v>0</v>
      </c>
      <c r="C24" s="103">
        <v>0</v>
      </c>
      <c r="D24" s="104">
        <v>2562</v>
      </c>
      <c r="E24" s="79">
        <v>2965</v>
      </c>
      <c r="F24" s="103">
        <v>5803</v>
      </c>
      <c r="G24" s="105">
        <v>1371</v>
      </c>
      <c r="H24" s="106">
        <f t="shared" si="1"/>
        <v>12701</v>
      </c>
      <c r="I24" s="102">
        <v>253</v>
      </c>
      <c r="J24" s="104">
        <v>0</v>
      </c>
      <c r="K24" s="105">
        <v>72</v>
      </c>
      <c r="L24" s="106">
        <f t="shared" si="0"/>
        <v>72</v>
      </c>
      <c r="M24" s="105">
        <v>5800</v>
      </c>
      <c r="N24" s="103">
        <v>0</v>
      </c>
      <c r="O24" s="103">
        <v>5403</v>
      </c>
      <c r="P24" s="83">
        <f t="shared" si="2"/>
        <v>5403</v>
      </c>
      <c r="Q24" s="103">
        <v>0</v>
      </c>
      <c r="R24" s="84">
        <v>0</v>
      </c>
      <c r="S24" s="107">
        <v>0</v>
      </c>
      <c r="T24" s="84">
        <v>0</v>
      </c>
    </row>
    <row r="25" spans="1:255" ht="21" customHeight="1" x14ac:dyDescent="0.2">
      <c r="A25" s="108" t="s">
        <v>35</v>
      </c>
      <c r="B25" s="109">
        <f t="shared" ref="B25:T25" si="3">SUM(B6:B24)</f>
        <v>0</v>
      </c>
      <c r="C25" s="110">
        <f t="shared" si="3"/>
        <v>0</v>
      </c>
      <c r="D25" s="111">
        <f t="shared" si="3"/>
        <v>29713</v>
      </c>
      <c r="E25" s="110">
        <f t="shared" si="3"/>
        <v>29198</v>
      </c>
      <c r="F25" s="110">
        <f t="shared" si="3"/>
        <v>69353</v>
      </c>
      <c r="G25" s="112">
        <f t="shared" si="3"/>
        <v>30993</v>
      </c>
      <c r="H25" s="113">
        <f t="shared" si="3"/>
        <v>159257</v>
      </c>
      <c r="I25" s="109">
        <f t="shared" si="3"/>
        <v>3603</v>
      </c>
      <c r="J25" s="111">
        <f t="shared" si="3"/>
        <v>28386</v>
      </c>
      <c r="K25" s="112">
        <f t="shared" si="3"/>
        <v>85063</v>
      </c>
      <c r="L25" s="113">
        <f t="shared" si="3"/>
        <v>113449</v>
      </c>
      <c r="M25" s="114">
        <f t="shared" si="3"/>
        <v>440394</v>
      </c>
      <c r="N25" s="110">
        <f t="shared" si="3"/>
        <v>781</v>
      </c>
      <c r="O25" s="110">
        <f t="shared" si="3"/>
        <v>328577</v>
      </c>
      <c r="P25" s="115">
        <f t="shared" si="3"/>
        <v>329358</v>
      </c>
      <c r="Q25" s="111">
        <f t="shared" si="3"/>
        <v>8050</v>
      </c>
      <c r="R25" s="113">
        <f t="shared" si="3"/>
        <v>2774</v>
      </c>
      <c r="S25" s="111">
        <f t="shared" si="3"/>
        <v>97498</v>
      </c>
      <c r="T25" s="113">
        <f t="shared" si="3"/>
        <v>68359</v>
      </c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</row>
  </sheetData>
  <mergeCells count="11">
    <mergeCell ref="A1:T1"/>
    <mergeCell ref="A2:T2"/>
    <mergeCell ref="A4:A5"/>
    <mergeCell ref="B4:B5"/>
    <mergeCell ref="C4:C5"/>
    <mergeCell ref="D4:H4"/>
    <mergeCell ref="J4:L4"/>
    <mergeCell ref="M4:P4"/>
    <mergeCell ref="Q4:R4"/>
    <mergeCell ref="S4:T4"/>
    <mergeCell ref="I4:I5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66"/>
  </sheetPr>
  <dimension ref="A1:AMK32"/>
  <sheetViews>
    <sheetView view="pageBreakPreview" zoomScale="85" zoomScaleNormal="80" zoomScaleSheetLayoutView="85" workbookViewId="0">
      <selection activeCell="K5" sqref="K5:K7"/>
    </sheetView>
  </sheetViews>
  <sheetFormatPr defaultRowHeight="12.75" x14ac:dyDescent="0.2"/>
  <cols>
    <col min="1" max="1" width="9.125" style="116" customWidth="1"/>
    <col min="2" max="2" width="7.5" style="116" customWidth="1"/>
    <col min="3" max="11" width="10.625" style="116" customWidth="1"/>
    <col min="12" max="12" width="7.375" style="116" customWidth="1"/>
    <col min="13" max="14" width="8.625" style="116" customWidth="1"/>
    <col min="15" max="18" width="8.5" style="116" customWidth="1"/>
    <col min="19" max="254" width="7.5" style="116" customWidth="1"/>
    <col min="255" max="1025" width="8" style="116" customWidth="1"/>
  </cols>
  <sheetData>
    <row r="1" spans="1:22" ht="18" customHeight="1" x14ac:dyDescent="0.2">
      <c r="A1" s="283" t="s">
        <v>78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/>
      <c r="U1"/>
      <c r="V1"/>
    </row>
    <row r="2" spans="1:22" ht="18" customHeight="1" x14ac:dyDescent="0.2">
      <c r="A2" s="283" t="s">
        <v>79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/>
      <c r="U2"/>
      <c r="V2"/>
    </row>
    <row r="3" spans="1:22" ht="18" customHeight="1" thickBot="1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/>
      <c r="U3"/>
      <c r="V3"/>
    </row>
    <row r="4" spans="1:22" ht="18" customHeight="1" thickBot="1" x14ac:dyDescent="0.25">
      <c r="A4" s="284" t="s">
        <v>38</v>
      </c>
      <c r="B4" s="284"/>
      <c r="C4" s="285" t="s">
        <v>52</v>
      </c>
      <c r="D4" s="285"/>
      <c r="E4" s="285"/>
      <c r="F4" s="285"/>
      <c r="G4" s="285"/>
      <c r="H4" s="285"/>
      <c r="I4" s="285"/>
      <c r="J4" s="285"/>
      <c r="K4" s="285"/>
      <c r="L4" s="286" t="s">
        <v>34</v>
      </c>
      <c r="M4" s="286" t="s">
        <v>58</v>
      </c>
      <c r="N4" s="286"/>
      <c r="O4" s="287" t="s">
        <v>70</v>
      </c>
      <c r="P4" s="287"/>
      <c r="Q4" s="287"/>
      <c r="R4" s="287"/>
      <c r="S4" s="286" t="s">
        <v>54</v>
      </c>
      <c r="T4"/>
      <c r="U4"/>
      <c r="V4"/>
    </row>
    <row r="5" spans="1:22" ht="18" customHeight="1" thickTop="1" thickBot="1" x14ac:dyDescent="0.25">
      <c r="A5" s="284"/>
      <c r="B5" s="284"/>
      <c r="C5" s="280" t="s">
        <v>67</v>
      </c>
      <c r="D5" s="280"/>
      <c r="E5" s="280"/>
      <c r="F5" s="280"/>
      <c r="G5" s="288" t="s">
        <v>36</v>
      </c>
      <c r="H5" s="288"/>
      <c r="I5" s="288"/>
      <c r="J5" s="288"/>
      <c r="K5" s="280" t="s">
        <v>35</v>
      </c>
      <c r="L5" s="286"/>
      <c r="M5" s="289" t="s">
        <v>35</v>
      </c>
      <c r="N5" s="290" t="s">
        <v>53</v>
      </c>
      <c r="O5" s="291" t="s">
        <v>69</v>
      </c>
      <c r="P5" s="291"/>
      <c r="Q5" s="291" t="s">
        <v>63</v>
      </c>
      <c r="R5" s="291"/>
      <c r="S5" s="286"/>
      <c r="T5"/>
      <c r="U5"/>
      <c r="V5"/>
    </row>
    <row r="6" spans="1:22" ht="18" customHeight="1" thickBot="1" x14ac:dyDescent="0.25">
      <c r="A6" s="284"/>
      <c r="B6" s="284"/>
      <c r="C6" s="280" t="s">
        <v>65</v>
      </c>
      <c r="D6" s="280"/>
      <c r="E6" s="280" t="s">
        <v>77</v>
      </c>
      <c r="F6" s="280" t="s">
        <v>35</v>
      </c>
      <c r="G6" s="281" t="s">
        <v>61</v>
      </c>
      <c r="H6" s="281"/>
      <c r="I6" s="280" t="s">
        <v>77</v>
      </c>
      <c r="J6" s="282" t="s">
        <v>35</v>
      </c>
      <c r="K6" s="280"/>
      <c r="L6" s="286"/>
      <c r="M6" s="289"/>
      <c r="N6" s="290"/>
      <c r="O6" s="291"/>
      <c r="P6" s="291"/>
      <c r="Q6" s="291"/>
      <c r="R6" s="291"/>
      <c r="S6" s="286"/>
      <c r="T6"/>
      <c r="U6"/>
      <c r="V6"/>
    </row>
    <row r="7" spans="1:22" ht="18" customHeight="1" thickBot="1" x14ac:dyDescent="0.25">
      <c r="A7" s="284"/>
      <c r="B7" s="284"/>
      <c r="C7" s="4" t="s">
        <v>66</v>
      </c>
      <c r="D7" s="4" t="s">
        <v>37</v>
      </c>
      <c r="E7" s="280"/>
      <c r="F7" s="280"/>
      <c r="G7" s="4" t="s">
        <v>66</v>
      </c>
      <c r="H7" s="4" t="s">
        <v>37</v>
      </c>
      <c r="I7" s="280"/>
      <c r="J7" s="282"/>
      <c r="K7" s="280"/>
      <c r="L7" s="286"/>
      <c r="M7" s="268" t="s">
        <v>64</v>
      </c>
      <c r="N7" s="6" t="s">
        <v>64</v>
      </c>
      <c r="O7" s="7" t="s">
        <v>64</v>
      </c>
      <c r="P7" s="7" t="s">
        <v>0</v>
      </c>
      <c r="Q7" s="7" t="s">
        <v>64</v>
      </c>
      <c r="R7" s="7" t="s">
        <v>0</v>
      </c>
      <c r="S7" s="8" t="s">
        <v>64</v>
      </c>
      <c r="T7"/>
      <c r="U7"/>
      <c r="V7"/>
    </row>
    <row r="8" spans="1:22" ht="18" customHeight="1" thickBot="1" x14ac:dyDescent="0.25">
      <c r="A8" s="277" t="s">
        <v>25</v>
      </c>
      <c r="B8" s="9" t="s">
        <v>50</v>
      </c>
      <c r="C8" s="118">
        <v>1653</v>
      </c>
      <c r="D8" s="118">
        <v>4531</v>
      </c>
      <c r="E8" s="118">
        <v>5856</v>
      </c>
      <c r="F8" s="119">
        <f>SUM(C8:E8)</f>
        <v>12040</v>
      </c>
      <c r="G8" s="120">
        <v>99</v>
      </c>
      <c r="H8" s="119">
        <v>275</v>
      </c>
      <c r="I8" s="119">
        <v>63</v>
      </c>
      <c r="J8" s="121">
        <f>SUM(G8:I8)</f>
        <v>437</v>
      </c>
      <c r="K8" s="122">
        <f>F8+J8</f>
        <v>12477</v>
      </c>
      <c r="L8" s="123">
        <v>0</v>
      </c>
      <c r="M8" s="124">
        <v>714</v>
      </c>
      <c r="N8" s="125">
        <v>185</v>
      </c>
      <c r="O8" s="118">
        <v>11733</v>
      </c>
      <c r="P8" s="118">
        <v>1503384</v>
      </c>
      <c r="Q8" s="118">
        <v>580</v>
      </c>
      <c r="R8" s="118">
        <v>63933</v>
      </c>
      <c r="S8" s="123">
        <v>0</v>
      </c>
      <c r="T8" s="126"/>
      <c r="U8" s="126"/>
      <c r="V8" s="126"/>
    </row>
    <row r="9" spans="1:22" ht="18" customHeight="1" thickBot="1" x14ac:dyDescent="0.25">
      <c r="A9" s="277"/>
      <c r="B9" s="19" t="s">
        <v>51</v>
      </c>
      <c r="C9" s="127">
        <v>2506</v>
      </c>
      <c r="D9" s="127">
        <v>3980</v>
      </c>
      <c r="E9" s="127">
        <v>12675</v>
      </c>
      <c r="F9" s="127">
        <f>SUM(C9:E9)</f>
        <v>19161</v>
      </c>
      <c r="G9" s="128">
        <v>98</v>
      </c>
      <c r="H9" s="127">
        <v>218</v>
      </c>
      <c r="I9" s="127">
        <v>490</v>
      </c>
      <c r="J9" s="129">
        <f>SUM(G9:I9)</f>
        <v>806</v>
      </c>
      <c r="K9" s="130">
        <f>F9+J9</f>
        <v>19967</v>
      </c>
      <c r="L9" s="131">
        <v>0</v>
      </c>
      <c r="M9" s="132">
        <v>938</v>
      </c>
      <c r="N9" s="133">
        <v>309</v>
      </c>
      <c r="O9" s="127">
        <v>16765</v>
      </c>
      <c r="P9" s="127">
        <v>1211869</v>
      </c>
      <c r="Q9" s="127">
        <v>3054</v>
      </c>
      <c r="R9" s="127">
        <v>214694</v>
      </c>
      <c r="S9" s="131">
        <v>0</v>
      </c>
      <c r="T9" s="126"/>
      <c r="U9" s="126"/>
      <c r="V9" s="126"/>
    </row>
    <row r="10" spans="1:22" ht="18" customHeight="1" thickBot="1" x14ac:dyDescent="0.25">
      <c r="A10" s="277"/>
      <c r="B10" s="19" t="s">
        <v>49</v>
      </c>
      <c r="C10" s="127">
        <v>2517</v>
      </c>
      <c r="D10" s="127">
        <v>3268</v>
      </c>
      <c r="E10" s="127">
        <v>14191</v>
      </c>
      <c r="F10" s="127">
        <f>SUM(C10:E10)</f>
        <v>19976</v>
      </c>
      <c r="G10" s="128">
        <v>114</v>
      </c>
      <c r="H10" s="127">
        <v>172</v>
      </c>
      <c r="I10" s="127">
        <v>306</v>
      </c>
      <c r="J10" s="129">
        <f>SUM(G10:I10)</f>
        <v>592</v>
      </c>
      <c r="K10" s="130">
        <f>F10+J10</f>
        <v>20568</v>
      </c>
      <c r="L10" s="131">
        <v>1</v>
      </c>
      <c r="M10" s="132">
        <v>903</v>
      </c>
      <c r="N10" s="133">
        <v>167</v>
      </c>
      <c r="O10" s="127">
        <v>15735</v>
      </c>
      <c r="P10" s="127">
        <v>679426</v>
      </c>
      <c r="Q10" s="127">
        <v>4506</v>
      </c>
      <c r="R10" s="127">
        <v>195707</v>
      </c>
      <c r="S10" s="131">
        <v>0</v>
      </c>
      <c r="T10" s="126"/>
      <c r="U10" s="126"/>
      <c r="V10" s="126"/>
    </row>
    <row r="11" spans="1:22" ht="18" customHeight="1" thickBot="1" x14ac:dyDescent="0.25">
      <c r="A11" s="277"/>
      <c r="B11" s="24" t="s">
        <v>35</v>
      </c>
      <c r="C11" s="134">
        <f t="shared" ref="C11:S11" si="0">SUM(C8:C10)</f>
        <v>6676</v>
      </c>
      <c r="D11" s="134">
        <f t="shared" si="0"/>
        <v>11779</v>
      </c>
      <c r="E11" s="134">
        <f t="shared" si="0"/>
        <v>32722</v>
      </c>
      <c r="F11" s="134">
        <f t="shared" si="0"/>
        <v>51177</v>
      </c>
      <c r="G11" s="135">
        <f t="shared" si="0"/>
        <v>311</v>
      </c>
      <c r="H11" s="134">
        <f t="shared" si="0"/>
        <v>665</v>
      </c>
      <c r="I11" s="134">
        <f t="shared" si="0"/>
        <v>859</v>
      </c>
      <c r="J11" s="136">
        <f t="shared" si="0"/>
        <v>1835</v>
      </c>
      <c r="K11" s="134">
        <f t="shared" si="0"/>
        <v>53012</v>
      </c>
      <c r="L11" s="137">
        <f t="shared" si="0"/>
        <v>1</v>
      </c>
      <c r="M11" s="138">
        <f t="shared" si="0"/>
        <v>2555</v>
      </c>
      <c r="N11" s="139">
        <f t="shared" si="0"/>
        <v>661</v>
      </c>
      <c r="O11" s="138">
        <f t="shared" si="0"/>
        <v>44233</v>
      </c>
      <c r="P11" s="134">
        <f t="shared" si="0"/>
        <v>3394679</v>
      </c>
      <c r="Q11" s="134">
        <f t="shared" si="0"/>
        <v>8140</v>
      </c>
      <c r="R11" s="134">
        <f t="shared" si="0"/>
        <v>474334</v>
      </c>
      <c r="S11" s="137">
        <f t="shared" si="0"/>
        <v>0</v>
      </c>
      <c r="T11" s="126"/>
      <c r="U11" s="126"/>
      <c r="V11" s="126"/>
    </row>
    <row r="12" spans="1:22" ht="18" customHeight="1" thickBot="1" x14ac:dyDescent="0.25">
      <c r="A12" s="277" t="s">
        <v>26</v>
      </c>
      <c r="B12" s="9" t="s">
        <v>48</v>
      </c>
      <c r="C12" s="118">
        <v>623</v>
      </c>
      <c r="D12" s="118">
        <v>637</v>
      </c>
      <c r="E12" s="118">
        <v>1245</v>
      </c>
      <c r="F12" s="127">
        <f>SUM(C12:E12)</f>
        <v>2505</v>
      </c>
      <c r="G12" s="140">
        <v>290</v>
      </c>
      <c r="H12" s="118">
        <v>191</v>
      </c>
      <c r="I12" s="118">
        <v>110</v>
      </c>
      <c r="J12" s="129">
        <f>SUM(G12:I12)</f>
        <v>591</v>
      </c>
      <c r="K12" s="130">
        <f>F12+J12</f>
        <v>3096</v>
      </c>
      <c r="L12" s="123">
        <v>12</v>
      </c>
      <c r="M12" s="124">
        <v>258</v>
      </c>
      <c r="N12" s="125">
        <v>31</v>
      </c>
      <c r="O12" s="118">
        <v>2651</v>
      </c>
      <c r="P12" s="118">
        <v>142186</v>
      </c>
      <c r="Q12" s="118">
        <v>366</v>
      </c>
      <c r="R12" s="118">
        <v>18572</v>
      </c>
      <c r="S12" s="123">
        <v>12</v>
      </c>
      <c r="T12" s="126"/>
      <c r="U12" s="126"/>
      <c r="V12" s="126"/>
    </row>
    <row r="13" spans="1:22" ht="18" customHeight="1" thickBot="1" x14ac:dyDescent="0.25">
      <c r="A13" s="277"/>
      <c r="B13" s="19" t="s">
        <v>47</v>
      </c>
      <c r="C13" s="127">
        <v>880</v>
      </c>
      <c r="D13" s="127">
        <v>1185</v>
      </c>
      <c r="E13" s="127">
        <v>1960</v>
      </c>
      <c r="F13" s="127">
        <f>SUM(C13:E13)</f>
        <v>4025</v>
      </c>
      <c r="G13" s="128">
        <v>431</v>
      </c>
      <c r="H13" s="127">
        <v>260</v>
      </c>
      <c r="I13" s="127">
        <v>416</v>
      </c>
      <c r="J13" s="129">
        <f>SUM(G13:I13)</f>
        <v>1107</v>
      </c>
      <c r="K13" s="130">
        <f>F13+J13</f>
        <v>5132</v>
      </c>
      <c r="L13" s="131">
        <v>26</v>
      </c>
      <c r="M13" s="132">
        <v>246</v>
      </c>
      <c r="N13" s="133">
        <v>32</v>
      </c>
      <c r="O13" s="127">
        <v>4391</v>
      </c>
      <c r="P13" s="127">
        <v>135926</v>
      </c>
      <c r="Q13" s="127">
        <v>638</v>
      </c>
      <c r="R13" s="127">
        <v>21868</v>
      </c>
      <c r="S13" s="131">
        <v>26</v>
      </c>
      <c r="T13" s="126"/>
      <c r="U13" s="126"/>
      <c r="V13" s="126"/>
    </row>
    <row r="14" spans="1:22" ht="18" customHeight="1" thickBot="1" x14ac:dyDescent="0.25">
      <c r="A14" s="277"/>
      <c r="B14" s="19" t="s">
        <v>49</v>
      </c>
      <c r="C14" s="127">
        <v>827</v>
      </c>
      <c r="D14" s="127">
        <v>824</v>
      </c>
      <c r="E14" s="127">
        <v>2189</v>
      </c>
      <c r="F14" s="127">
        <f>SUM(C14:E14)</f>
        <v>3840</v>
      </c>
      <c r="G14" s="128">
        <v>341</v>
      </c>
      <c r="H14" s="127">
        <v>139</v>
      </c>
      <c r="I14" s="127">
        <v>244</v>
      </c>
      <c r="J14" s="129">
        <f>SUM(G14:I14)</f>
        <v>724</v>
      </c>
      <c r="K14" s="130">
        <f>F14+J14</f>
        <v>4564</v>
      </c>
      <c r="L14" s="131">
        <v>8</v>
      </c>
      <c r="M14" s="132">
        <v>256</v>
      </c>
      <c r="N14" s="133">
        <v>19</v>
      </c>
      <c r="O14" s="127">
        <v>3500</v>
      </c>
      <c r="P14" s="127">
        <v>64210</v>
      </c>
      <c r="Q14" s="127">
        <v>969</v>
      </c>
      <c r="R14" s="127">
        <v>20740</v>
      </c>
      <c r="S14" s="131">
        <v>6</v>
      </c>
      <c r="T14" s="126"/>
      <c r="U14" s="126"/>
      <c r="V14" s="126"/>
    </row>
    <row r="15" spans="1:22" ht="18" customHeight="1" thickBot="1" x14ac:dyDescent="0.25">
      <c r="A15" s="277"/>
      <c r="B15" s="24" t="s">
        <v>35</v>
      </c>
      <c r="C15" s="134">
        <f t="shared" ref="C15:S15" si="1">SUM(C12:C14)</f>
        <v>2330</v>
      </c>
      <c r="D15" s="134">
        <f t="shared" si="1"/>
        <v>2646</v>
      </c>
      <c r="E15" s="134">
        <f t="shared" si="1"/>
        <v>5394</v>
      </c>
      <c r="F15" s="134">
        <f t="shared" si="1"/>
        <v>10370</v>
      </c>
      <c r="G15" s="135">
        <f t="shared" si="1"/>
        <v>1062</v>
      </c>
      <c r="H15" s="134">
        <f t="shared" si="1"/>
        <v>590</v>
      </c>
      <c r="I15" s="134">
        <f t="shared" si="1"/>
        <v>770</v>
      </c>
      <c r="J15" s="136">
        <f t="shared" si="1"/>
        <v>2422</v>
      </c>
      <c r="K15" s="134">
        <f t="shared" si="1"/>
        <v>12792</v>
      </c>
      <c r="L15" s="137">
        <f t="shared" si="1"/>
        <v>46</v>
      </c>
      <c r="M15" s="138">
        <f t="shared" si="1"/>
        <v>760</v>
      </c>
      <c r="N15" s="139">
        <f t="shared" si="1"/>
        <v>82</v>
      </c>
      <c r="O15" s="138">
        <f t="shared" si="1"/>
        <v>10542</v>
      </c>
      <c r="P15" s="134">
        <f t="shared" si="1"/>
        <v>342322</v>
      </c>
      <c r="Q15" s="134">
        <f t="shared" si="1"/>
        <v>1973</v>
      </c>
      <c r="R15" s="134">
        <f t="shared" si="1"/>
        <v>61180</v>
      </c>
      <c r="S15" s="137">
        <f t="shared" si="1"/>
        <v>44</v>
      </c>
      <c r="T15" s="126"/>
      <c r="U15" s="126"/>
      <c r="V15" s="126"/>
    </row>
    <row r="16" spans="1:22" ht="18" customHeight="1" x14ac:dyDescent="0.2">
      <c r="A16" s="278" t="s">
        <v>27</v>
      </c>
      <c r="B16" s="19" t="s">
        <v>48</v>
      </c>
      <c r="C16" s="127">
        <v>6866</v>
      </c>
      <c r="D16" s="127">
        <v>14721</v>
      </c>
      <c r="E16" s="127">
        <v>14528</v>
      </c>
      <c r="F16" s="127">
        <f>SUM(C16:E16)</f>
        <v>36115</v>
      </c>
      <c r="G16" s="128">
        <v>53</v>
      </c>
      <c r="H16" s="127">
        <v>42</v>
      </c>
      <c r="I16" s="127">
        <v>25</v>
      </c>
      <c r="J16" s="129">
        <f>SUM(G16:I16)</f>
        <v>120</v>
      </c>
      <c r="K16" s="130">
        <f>F16+J16</f>
        <v>36235</v>
      </c>
      <c r="L16" s="131">
        <v>0</v>
      </c>
      <c r="M16" s="132">
        <v>2287</v>
      </c>
      <c r="N16" s="133">
        <v>1013</v>
      </c>
      <c r="O16" s="127">
        <v>28208</v>
      </c>
      <c r="P16" s="127">
        <v>456719</v>
      </c>
      <c r="Q16" s="127">
        <v>8100</v>
      </c>
      <c r="R16" s="127">
        <v>119592</v>
      </c>
      <c r="S16" s="131">
        <v>1</v>
      </c>
      <c r="T16" s="126"/>
      <c r="U16" s="126"/>
      <c r="V16" s="126"/>
    </row>
    <row r="17" spans="1:22" ht="18" customHeight="1" x14ac:dyDescent="0.2">
      <c r="A17" s="278"/>
      <c r="B17" s="19" t="s">
        <v>47</v>
      </c>
      <c r="C17" s="127">
        <v>3362</v>
      </c>
      <c r="D17" s="127">
        <v>4388</v>
      </c>
      <c r="E17" s="127">
        <v>24585</v>
      </c>
      <c r="F17" s="127">
        <f>SUM(C17:E17)</f>
        <v>32335</v>
      </c>
      <c r="G17" s="128">
        <v>12</v>
      </c>
      <c r="H17" s="127">
        <v>4</v>
      </c>
      <c r="I17" s="127">
        <v>47</v>
      </c>
      <c r="J17" s="129">
        <f>SUM(G17:I17)</f>
        <v>63</v>
      </c>
      <c r="K17" s="130">
        <f>F17+J17</f>
        <v>32398</v>
      </c>
      <c r="L17" s="131">
        <v>0</v>
      </c>
      <c r="M17" s="132">
        <v>4369</v>
      </c>
      <c r="N17" s="133">
        <v>1892</v>
      </c>
      <c r="O17" s="127">
        <v>24095</v>
      </c>
      <c r="P17" s="127">
        <v>352691</v>
      </c>
      <c r="Q17" s="127">
        <v>8464</v>
      </c>
      <c r="R17" s="127">
        <v>118073</v>
      </c>
      <c r="S17" s="131">
        <v>0</v>
      </c>
      <c r="T17" s="126"/>
      <c r="U17" s="126"/>
      <c r="V17" s="126"/>
    </row>
    <row r="18" spans="1:22" ht="18" customHeight="1" x14ac:dyDescent="0.2">
      <c r="A18" s="278"/>
      <c r="B18" s="19" t="s">
        <v>46</v>
      </c>
      <c r="C18" s="127">
        <v>3148</v>
      </c>
      <c r="D18" s="127">
        <v>3416</v>
      </c>
      <c r="E18" s="127">
        <v>25114</v>
      </c>
      <c r="F18" s="127">
        <f>SUM(C18:E18)</f>
        <v>31678</v>
      </c>
      <c r="G18" s="128">
        <v>12</v>
      </c>
      <c r="H18" s="127">
        <v>3</v>
      </c>
      <c r="I18" s="127">
        <v>24</v>
      </c>
      <c r="J18" s="129">
        <f>SUM(G18:I18)</f>
        <v>39</v>
      </c>
      <c r="K18" s="130">
        <f>F18+J18</f>
        <v>31717</v>
      </c>
      <c r="L18" s="131">
        <v>0</v>
      </c>
      <c r="M18" s="132">
        <v>5125</v>
      </c>
      <c r="N18" s="133">
        <v>1018</v>
      </c>
      <c r="O18" s="127">
        <v>18334</v>
      </c>
      <c r="P18" s="127">
        <v>184692</v>
      </c>
      <c r="Q18" s="127">
        <v>13712</v>
      </c>
      <c r="R18" s="127">
        <v>128824</v>
      </c>
      <c r="S18" s="131">
        <v>0</v>
      </c>
      <c r="T18" s="126"/>
      <c r="U18" s="126"/>
      <c r="V18" s="126"/>
    </row>
    <row r="19" spans="1:22" ht="18" customHeight="1" thickBot="1" x14ac:dyDescent="0.25">
      <c r="A19" s="278"/>
      <c r="B19" s="24" t="s">
        <v>35</v>
      </c>
      <c r="C19" s="127">
        <f t="shared" ref="C19:S19" si="2">SUM(C16:C18)</f>
        <v>13376</v>
      </c>
      <c r="D19" s="127">
        <f t="shared" si="2"/>
        <v>22525</v>
      </c>
      <c r="E19" s="127">
        <f t="shared" si="2"/>
        <v>64227</v>
      </c>
      <c r="F19" s="136">
        <f t="shared" si="2"/>
        <v>100128</v>
      </c>
      <c r="G19" s="128">
        <f t="shared" si="2"/>
        <v>77</v>
      </c>
      <c r="H19" s="127">
        <f t="shared" si="2"/>
        <v>49</v>
      </c>
      <c r="I19" s="127">
        <f t="shared" si="2"/>
        <v>96</v>
      </c>
      <c r="J19" s="136">
        <f t="shared" si="2"/>
        <v>222</v>
      </c>
      <c r="K19" s="141">
        <f t="shared" si="2"/>
        <v>100350</v>
      </c>
      <c r="L19" s="137">
        <f t="shared" si="2"/>
        <v>0</v>
      </c>
      <c r="M19" s="138">
        <f t="shared" si="2"/>
        <v>11781</v>
      </c>
      <c r="N19" s="139">
        <f t="shared" si="2"/>
        <v>3923</v>
      </c>
      <c r="O19" s="138">
        <f t="shared" si="2"/>
        <v>70637</v>
      </c>
      <c r="P19" s="134">
        <f t="shared" si="2"/>
        <v>994102</v>
      </c>
      <c r="Q19" s="134">
        <f t="shared" si="2"/>
        <v>30276</v>
      </c>
      <c r="R19" s="134">
        <f t="shared" si="2"/>
        <v>366489</v>
      </c>
      <c r="S19" s="137">
        <f t="shared" si="2"/>
        <v>1</v>
      </c>
      <c r="T19" s="126"/>
      <c r="U19" s="126"/>
      <c r="V19" s="126"/>
    </row>
    <row r="20" spans="1:22" ht="18" customHeight="1" thickBot="1" x14ac:dyDescent="0.25">
      <c r="A20" s="279" t="s">
        <v>28</v>
      </c>
      <c r="B20" s="9" t="s">
        <v>43</v>
      </c>
      <c r="C20" s="118">
        <v>255</v>
      </c>
      <c r="D20" s="118">
        <v>151</v>
      </c>
      <c r="E20" s="118">
        <v>247</v>
      </c>
      <c r="F20" s="119">
        <f>SUM(C20:E20)</f>
        <v>653</v>
      </c>
      <c r="G20" s="140">
        <v>64</v>
      </c>
      <c r="H20" s="118">
        <v>106</v>
      </c>
      <c r="I20" s="118">
        <v>17</v>
      </c>
      <c r="J20" s="121">
        <f>SUM(G20:I20)</f>
        <v>187</v>
      </c>
      <c r="K20" s="122">
        <f>F20+J20</f>
        <v>840</v>
      </c>
      <c r="L20" s="123">
        <v>0</v>
      </c>
      <c r="M20" s="124">
        <v>73</v>
      </c>
      <c r="N20" s="125">
        <v>0</v>
      </c>
      <c r="O20" s="118">
        <v>707</v>
      </c>
      <c r="P20" s="118">
        <v>17390</v>
      </c>
      <c r="Q20" s="118">
        <v>122</v>
      </c>
      <c r="R20" s="118">
        <v>3055</v>
      </c>
      <c r="S20" s="123">
        <v>0</v>
      </c>
      <c r="T20" s="126"/>
      <c r="U20" s="126"/>
      <c r="V20" s="126"/>
    </row>
    <row r="21" spans="1:22" ht="18" customHeight="1" thickBot="1" x14ac:dyDescent="0.25">
      <c r="A21" s="279"/>
      <c r="B21" s="19" t="s">
        <v>44</v>
      </c>
      <c r="C21" s="127">
        <v>403</v>
      </c>
      <c r="D21" s="127">
        <v>121</v>
      </c>
      <c r="E21" s="127">
        <v>682</v>
      </c>
      <c r="F21" s="127">
        <f>SUM(C21:E21)</f>
        <v>1206</v>
      </c>
      <c r="G21" s="128">
        <v>68</v>
      </c>
      <c r="H21" s="127">
        <v>26</v>
      </c>
      <c r="I21" s="127">
        <v>91</v>
      </c>
      <c r="J21" s="129">
        <f>SUM(G21:I21)</f>
        <v>185</v>
      </c>
      <c r="K21" s="130">
        <f>F21+J21</f>
        <v>1391</v>
      </c>
      <c r="L21" s="131">
        <v>6</v>
      </c>
      <c r="M21" s="132">
        <v>154</v>
      </c>
      <c r="N21" s="133">
        <v>9</v>
      </c>
      <c r="O21" s="127">
        <v>1149</v>
      </c>
      <c r="P21" s="127">
        <v>18856</v>
      </c>
      <c r="Q21" s="127">
        <v>223</v>
      </c>
      <c r="R21" s="127">
        <v>4022</v>
      </c>
      <c r="S21" s="131">
        <v>0</v>
      </c>
      <c r="T21" s="126"/>
      <c r="U21" s="126"/>
      <c r="V21" s="126"/>
    </row>
    <row r="22" spans="1:22" ht="18" customHeight="1" thickBot="1" x14ac:dyDescent="0.25">
      <c r="A22" s="279"/>
      <c r="B22" s="19" t="s">
        <v>45</v>
      </c>
      <c r="C22" s="127">
        <v>276</v>
      </c>
      <c r="D22" s="127">
        <v>45</v>
      </c>
      <c r="E22" s="127">
        <v>573</v>
      </c>
      <c r="F22" s="127">
        <f>SUM(C22:E22)</f>
        <v>894</v>
      </c>
      <c r="G22" s="128">
        <v>25</v>
      </c>
      <c r="H22" s="127">
        <v>10</v>
      </c>
      <c r="I22" s="127">
        <v>84</v>
      </c>
      <c r="J22" s="129">
        <f>SUM(G22:I22)</f>
        <v>119</v>
      </c>
      <c r="K22" s="130">
        <f>F22+J22</f>
        <v>1013</v>
      </c>
      <c r="L22" s="131">
        <v>5</v>
      </c>
      <c r="M22" s="132">
        <v>172</v>
      </c>
      <c r="N22" s="133">
        <v>1</v>
      </c>
      <c r="O22" s="127">
        <v>776</v>
      </c>
      <c r="P22" s="127">
        <v>8090</v>
      </c>
      <c r="Q22" s="127">
        <v>224</v>
      </c>
      <c r="R22" s="127">
        <v>2504</v>
      </c>
      <c r="S22" s="131">
        <v>0</v>
      </c>
      <c r="T22" s="126"/>
      <c r="U22" s="126"/>
      <c r="V22" s="126"/>
    </row>
    <row r="23" spans="1:22" ht="18" customHeight="1" thickBot="1" x14ac:dyDescent="0.25">
      <c r="A23" s="279"/>
      <c r="B23" s="24" t="s">
        <v>35</v>
      </c>
      <c r="C23" s="134">
        <f t="shared" ref="C23:S23" si="3">SUM(C20:C22)</f>
        <v>934</v>
      </c>
      <c r="D23" s="134">
        <f t="shared" si="3"/>
        <v>317</v>
      </c>
      <c r="E23" s="134">
        <f t="shared" si="3"/>
        <v>1502</v>
      </c>
      <c r="F23" s="136">
        <f t="shared" si="3"/>
        <v>2753</v>
      </c>
      <c r="G23" s="135">
        <f t="shared" si="3"/>
        <v>157</v>
      </c>
      <c r="H23" s="134">
        <f t="shared" si="3"/>
        <v>142</v>
      </c>
      <c r="I23" s="134">
        <f t="shared" si="3"/>
        <v>192</v>
      </c>
      <c r="J23" s="136">
        <f t="shared" si="3"/>
        <v>491</v>
      </c>
      <c r="K23" s="134">
        <f t="shared" si="3"/>
        <v>3244</v>
      </c>
      <c r="L23" s="137">
        <f t="shared" si="3"/>
        <v>11</v>
      </c>
      <c r="M23" s="138">
        <f t="shared" si="3"/>
        <v>399</v>
      </c>
      <c r="N23" s="139">
        <f t="shared" si="3"/>
        <v>10</v>
      </c>
      <c r="O23" s="138">
        <f t="shared" si="3"/>
        <v>2632</v>
      </c>
      <c r="P23" s="134">
        <f t="shared" si="3"/>
        <v>44336</v>
      </c>
      <c r="Q23" s="134">
        <f t="shared" si="3"/>
        <v>569</v>
      </c>
      <c r="R23" s="134">
        <f t="shared" si="3"/>
        <v>9581</v>
      </c>
      <c r="S23" s="137">
        <f t="shared" si="3"/>
        <v>0</v>
      </c>
      <c r="T23" s="126"/>
      <c r="U23" s="126"/>
      <c r="V23" s="126"/>
    </row>
    <row r="24" spans="1:22" ht="18" customHeight="1" thickBot="1" x14ac:dyDescent="0.25">
      <c r="A24" s="279" t="s">
        <v>29</v>
      </c>
      <c r="B24" s="9" t="s">
        <v>39</v>
      </c>
      <c r="C24" s="118">
        <v>2554</v>
      </c>
      <c r="D24" s="118">
        <v>2959</v>
      </c>
      <c r="E24" s="118">
        <v>14841</v>
      </c>
      <c r="F24" s="127">
        <f>SUM(C24:E24)</f>
        <v>20354</v>
      </c>
      <c r="G24" s="140">
        <v>563</v>
      </c>
      <c r="H24" s="118">
        <v>3130</v>
      </c>
      <c r="I24" s="118">
        <v>348</v>
      </c>
      <c r="J24" s="129">
        <f>SUM(G24:I24)</f>
        <v>4041</v>
      </c>
      <c r="K24" s="130">
        <f>F24+J24</f>
        <v>24395</v>
      </c>
      <c r="L24" s="123">
        <v>181</v>
      </c>
      <c r="M24" s="124">
        <v>292</v>
      </c>
      <c r="N24" s="125">
        <v>122</v>
      </c>
      <c r="O24" s="118">
        <v>21455</v>
      </c>
      <c r="P24" s="118">
        <v>1634382</v>
      </c>
      <c r="Q24" s="118">
        <v>3199</v>
      </c>
      <c r="R24" s="118">
        <v>185743</v>
      </c>
      <c r="S24" s="123">
        <v>137</v>
      </c>
      <c r="T24" s="126"/>
      <c r="U24" s="126"/>
      <c r="V24" s="126"/>
    </row>
    <row r="25" spans="1:22" ht="18" customHeight="1" thickBot="1" x14ac:dyDescent="0.25">
      <c r="A25" s="279"/>
      <c r="B25" s="19" t="s">
        <v>40</v>
      </c>
      <c r="C25" s="127">
        <v>3158</v>
      </c>
      <c r="D25" s="127">
        <v>5174</v>
      </c>
      <c r="E25" s="127">
        <v>13370</v>
      </c>
      <c r="F25" s="127">
        <f>SUM(C25:E25)</f>
        <v>21702</v>
      </c>
      <c r="G25" s="128">
        <v>460</v>
      </c>
      <c r="H25" s="127">
        <v>2361</v>
      </c>
      <c r="I25" s="127">
        <v>402</v>
      </c>
      <c r="J25" s="129">
        <f>SUM(G25:I25)</f>
        <v>3223</v>
      </c>
      <c r="K25" s="130">
        <f>F25+J25</f>
        <v>24925</v>
      </c>
      <c r="L25" s="131">
        <v>341</v>
      </c>
      <c r="M25" s="132">
        <v>475</v>
      </c>
      <c r="N25" s="133">
        <v>121</v>
      </c>
      <c r="O25" s="127">
        <v>20118</v>
      </c>
      <c r="P25" s="127">
        <v>1345901</v>
      </c>
      <c r="Q25" s="127">
        <v>4441</v>
      </c>
      <c r="R25" s="127">
        <v>276017</v>
      </c>
      <c r="S25" s="131">
        <v>18</v>
      </c>
      <c r="T25" s="126"/>
      <c r="U25" s="126"/>
      <c r="V25" s="126"/>
    </row>
    <row r="26" spans="1:22" ht="18" customHeight="1" thickBot="1" x14ac:dyDescent="0.25">
      <c r="A26" s="279"/>
      <c r="B26" s="19" t="s">
        <v>41</v>
      </c>
      <c r="C26" s="127">
        <v>8444</v>
      </c>
      <c r="D26" s="127">
        <v>7499</v>
      </c>
      <c r="E26" s="127">
        <v>40105</v>
      </c>
      <c r="F26" s="127">
        <f>SUM(C26:E26)</f>
        <v>56048</v>
      </c>
      <c r="G26" s="128">
        <v>1074</v>
      </c>
      <c r="H26" s="127">
        <v>1642</v>
      </c>
      <c r="I26" s="127">
        <v>764</v>
      </c>
      <c r="J26" s="129">
        <f>SUM(G26:I26)</f>
        <v>3480</v>
      </c>
      <c r="K26" s="130">
        <f>F26+J26</f>
        <v>59528</v>
      </c>
      <c r="L26" s="131">
        <v>2511</v>
      </c>
      <c r="M26" s="132">
        <v>1389</v>
      </c>
      <c r="N26" s="133">
        <v>207</v>
      </c>
      <c r="O26" s="127">
        <v>38916</v>
      </c>
      <c r="P26" s="127">
        <v>1374299</v>
      </c>
      <c r="Q26" s="127">
        <v>19880</v>
      </c>
      <c r="R26" s="127">
        <v>696601</v>
      </c>
      <c r="S26" s="131">
        <v>181</v>
      </c>
      <c r="T26" s="126"/>
      <c r="U26" s="126"/>
      <c r="V26" s="126"/>
    </row>
    <row r="27" spans="1:22" ht="18" customHeight="1" thickBot="1" x14ac:dyDescent="0.25">
      <c r="A27" s="279"/>
      <c r="B27" s="19" t="s">
        <v>42</v>
      </c>
      <c r="C27" s="127">
        <v>2808</v>
      </c>
      <c r="D27" s="127">
        <v>1654</v>
      </c>
      <c r="E27" s="127">
        <v>13587</v>
      </c>
      <c r="F27" s="127">
        <f>SUM(C27:E27)</f>
        <v>18049</v>
      </c>
      <c r="G27" s="128">
        <v>340</v>
      </c>
      <c r="H27" s="127">
        <v>821</v>
      </c>
      <c r="I27" s="127">
        <v>307</v>
      </c>
      <c r="J27" s="129">
        <f>SUM(G27:I27)</f>
        <v>1468</v>
      </c>
      <c r="K27" s="130">
        <f>F27+J27</f>
        <v>19517</v>
      </c>
      <c r="L27" s="131">
        <v>1455</v>
      </c>
      <c r="M27" s="132">
        <v>2511</v>
      </c>
      <c r="N27" s="133">
        <v>112</v>
      </c>
      <c r="O27" s="127">
        <v>9417</v>
      </c>
      <c r="P27" s="127">
        <v>154561</v>
      </c>
      <c r="Q27" s="127">
        <v>10044</v>
      </c>
      <c r="R27" s="127">
        <v>157447</v>
      </c>
      <c r="S27" s="131">
        <v>69</v>
      </c>
      <c r="T27" s="126"/>
      <c r="U27" s="126"/>
      <c r="V27" s="126"/>
    </row>
    <row r="28" spans="1:22" ht="18" customHeight="1" thickBot="1" x14ac:dyDescent="0.25">
      <c r="A28" s="279"/>
      <c r="B28" s="24" t="s">
        <v>35</v>
      </c>
      <c r="C28" s="127">
        <f t="shared" ref="C28:S28" si="4">SUM(C24:C27)</f>
        <v>16964</v>
      </c>
      <c r="D28" s="127">
        <f t="shared" si="4"/>
        <v>17286</v>
      </c>
      <c r="E28" s="127">
        <f t="shared" si="4"/>
        <v>81903</v>
      </c>
      <c r="F28" s="136">
        <f t="shared" si="4"/>
        <v>116153</v>
      </c>
      <c r="G28" s="135">
        <f t="shared" si="4"/>
        <v>2437</v>
      </c>
      <c r="H28" s="134">
        <f t="shared" si="4"/>
        <v>7954</v>
      </c>
      <c r="I28" s="134">
        <f t="shared" si="4"/>
        <v>1821</v>
      </c>
      <c r="J28" s="136">
        <f t="shared" si="4"/>
        <v>12212</v>
      </c>
      <c r="K28" s="127">
        <f t="shared" si="4"/>
        <v>128365</v>
      </c>
      <c r="L28" s="131">
        <f t="shared" si="4"/>
        <v>4488</v>
      </c>
      <c r="M28" s="138">
        <f t="shared" si="4"/>
        <v>4667</v>
      </c>
      <c r="N28" s="139">
        <f t="shared" si="4"/>
        <v>562</v>
      </c>
      <c r="O28" s="138">
        <f t="shared" si="4"/>
        <v>89906</v>
      </c>
      <c r="P28" s="134">
        <f t="shared" si="4"/>
        <v>4509143</v>
      </c>
      <c r="Q28" s="127">
        <f t="shared" si="4"/>
        <v>37564</v>
      </c>
      <c r="R28" s="127">
        <f t="shared" si="4"/>
        <v>1315808</v>
      </c>
      <c r="S28" s="131">
        <f t="shared" si="4"/>
        <v>405</v>
      </c>
      <c r="T28" s="126"/>
      <c r="U28" s="126"/>
      <c r="V28" s="126"/>
    </row>
    <row r="29" spans="1:22" ht="18" customHeight="1" thickBot="1" x14ac:dyDescent="0.25">
      <c r="A29" s="273" t="s">
        <v>31</v>
      </c>
      <c r="B29" s="273"/>
      <c r="C29" s="118">
        <v>7932</v>
      </c>
      <c r="D29" s="118">
        <v>16495</v>
      </c>
      <c r="E29" s="118">
        <v>52083</v>
      </c>
      <c r="F29" s="127">
        <f>SUM(C29:E29)</f>
        <v>76510</v>
      </c>
      <c r="G29" s="300" t="s">
        <v>1</v>
      </c>
      <c r="H29" s="301" t="s">
        <v>1</v>
      </c>
      <c r="I29" s="301" t="s">
        <v>1</v>
      </c>
      <c r="J29" s="302" t="s">
        <v>1</v>
      </c>
      <c r="K29" s="118">
        <f>SUM(C29:E29)</f>
        <v>76510</v>
      </c>
      <c r="L29" s="123">
        <v>28227</v>
      </c>
      <c r="M29" s="124">
        <v>19990</v>
      </c>
      <c r="N29" s="125">
        <v>4152</v>
      </c>
      <c r="O29" s="118">
        <v>19186</v>
      </c>
      <c r="P29" s="299" t="s">
        <v>1</v>
      </c>
      <c r="Q29" s="118">
        <v>46981</v>
      </c>
      <c r="R29" s="299" t="s">
        <v>1</v>
      </c>
      <c r="S29" s="123">
        <v>28666</v>
      </c>
      <c r="T29" s="126"/>
      <c r="U29" s="126"/>
      <c r="V29" s="126"/>
    </row>
    <row r="30" spans="1:22" ht="18" customHeight="1" thickBot="1" x14ac:dyDescent="0.25">
      <c r="A30" s="270" t="s">
        <v>32</v>
      </c>
      <c r="B30" s="270"/>
      <c r="C30" s="127">
        <v>63233</v>
      </c>
      <c r="D30" s="127">
        <v>58026</v>
      </c>
      <c r="E30" s="127">
        <v>210167</v>
      </c>
      <c r="F30" s="127">
        <f>SUM(C30:E30)</f>
        <v>331426</v>
      </c>
      <c r="G30" s="300"/>
      <c r="H30" s="301"/>
      <c r="I30" s="301"/>
      <c r="J30" s="302"/>
      <c r="K30" s="127">
        <f>SUM(C30:E30)</f>
        <v>331426</v>
      </c>
      <c r="L30" s="131">
        <v>1000</v>
      </c>
      <c r="M30" s="132">
        <v>28521</v>
      </c>
      <c r="N30" s="133">
        <v>4612</v>
      </c>
      <c r="O30" s="127">
        <v>75866</v>
      </c>
      <c r="P30" s="299"/>
      <c r="Q30" s="127">
        <v>210669</v>
      </c>
      <c r="R30" s="299"/>
      <c r="S30" s="131">
        <v>29746</v>
      </c>
      <c r="T30" s="126"/>
      <c r="U30" s="126"/>
      <c r="V30" s="126"/>
    </row>
    <row r="31" spans="1:22" ht="18" customHeight="1" thickBot="1" x14ac:dyDescent="0.25">
      <c r="A31" s="271" t="s">
        <v>33</v>
      </c>
      <c r="B31" s="271"/>
      <c r="C31" s="127">
        <v>507</v>
      </c>
      <c r="D31" s="127">
        <v>440</v>
      </c>
      <c r="E31" s="127">
        <v>567</v>
      </c>
      <c r="F31" s="127">
        <f>SUM(C31:E31)</f>
        <v>1514</v>
      </c>
      <c r="G31" s="300"/>
      <c r="H31" s="301"/>
      <c r="I31" s="301"/>
      <c r="J31" s="302"/>
      <c r="K31" s="127">
        <f>SUM(C31:E31)</f>
        <v>1514</v>
      </c>
      <c r="L31" s="131">
        <v>0</v>
      </c>
      <c r="M31" s="132">
        <v>404</v>
      </c>
      <c r="N31" s="133">
        <v>27</v>
      </c>
      <c r="O31" s="127">
        <v>595</v>
      </c>
      <c r="P31" s="299"/>
      <c r="Q31" s="127">
        <v>798</v>
      </c>
      <c r="R31" s="299"/>
      <c r="S31" s="131">
        <v>0</v>
      </c>
      <c r="T31" s="126"/>
      <c r="U31" s="126"/>
      <c r="V31" s="126"/>
    </row>
    <row r="32" spans="1:22" ht="18" customHeight="1" thickBot="1" x14ac:dyDescent="0.25">
      <c r="A32" s="272" t="s">
        <v>30</v>
      </c>
      <c r="B32" s="272"/>
      <c r="C32" s="134">
        <v>25323</v>
      </c>
      <c r="D32" s="134">
        <v>20944</v>
      </c>
      <c r="E32" s="134">
        <v>13783</v>
      </c>
      <c r="F32" s="136">
        <f>SUM(C32:E32)</f>
        <v>60050</v>
      </c>
      <c r="G32" s="300"/>
      <c r="H32" s="301"/>
      <c r="I32" s="301"/>
      <c r="J32" s="302"/>
      <c r="K32" s="134">
        <f>SUM(C32:E32)</f>
        <v>60050</v>
      </c>
      <c r="L32" s="137">
        <v>0</v>
      </c>
      <c r="M32" s="138">
        <v>836</v>
      </c>
      <c r="N32" s="139">
        <v>0</v>
      </c>
      <c r="O32" s="134">
        <v>20269</v>
      </c>
      <c r="P32" s="299"/>
      <c r="Q32" s="134">
        <v>30125</v>
      </c>
      <c r="R32" s="299"/>
      <c r="S32" s="137">
        <v>0</v>
      </c>
      <c r="T32" s="126"/>
      <c r="U32" s="126"/>
      <c r="V32" s="126"/>
    </row>
  </sheetData>
  <mergeCells count="36">
    <mergeCell ref="A1:S1"/>
    <mergeCell ref="A2:S2"/>
    <mergeCell ref="A4:B7"/>
    <mergeCell ref="C4:K4"/>
    <mergeCell ref="L4:L7"/>
    <mergeCell ref="M4:N4"/>
    <mergeCell ref="O4:R4"/>
    <mergeCell ref="S4:S6"/>
    <mergeCell ref="C5:F5"/>
    <mergeCell ref="G5:J5"/>
    <mergeCell ref="K5:K7"/>
    <mergeCell ref="M5:M6"/>
    <mergeCell ref="N5:N6"/>
    <mergeCell ref="O5:P6"/>
    <mergeCell ref="Q5:R6"/>
    <mergeCell ref="C6:D6"/>
    <mergeCell ref="E6:E7"/>
    <mergeCell ref="F6:F7"/>
    <mergeCell ref="G6:H6"/>
    <mergeCell ref="I6:I7"/>
    <mergeCell ref="J6:J7"/>
    <mergeCell ref="A8:A11"/>
    <mergeCell ref="A12:A15"/>
    <mergeCell ref="A16:A19"/>
    <mergeCell ref="A20:A23"/>
    <mergeCell ref="A24:A28"/>
    <mergeCell ref="P29:P32"/>
    <mergeCell ref="R29:R32"/>
    <mergeCell ref="A30:B30"/>
    <mergeCell ref="A31:B31"/>
    <mergeCell ref="A32:B32"/>
    <mergeCell ref="A29:B29"/>
    <mergeCell ref="G29:G32"/>
    <mergeCell ref="H29:H32"/>
    <mergeCell ref="I29:I32"/>
    <mergeCell ref="J29:J32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00"/>
  </sheetPr>
  <dimension ref="A1:AMK25"/>
  <sheetViews>
    <sheetView view="pageBreakPreview" zoomScaleNormal="80" workbookViewId="0">
      <selection activeCell="A26" sqref="A26"/>
    </sheetView>
  </sheetViews>
  <sheetFormatPr defaultRowHeight="12.75" x14ac:dyDescent="0.2"/>
  <cols>
    <col min="1" max="1" width="19.25" style="116" customWidth="1"/>
    <col min="2" max="21" width="6.75" style="116" customWidth="1"/>
    <col min="22" max="22" width="8" style="116" customWidth="1"/>
    <col min="23" max="23" width="4.25" style="116" customWidth="1"/>
    <col min="24" max="24" width="4.5" style="116" customWidth="1"/>
    <col min="25" max="25" width="5" style="116" customWidth="1"/>
    <col min="26" max="26" width="6.625" style="116" customWidth="1"/>
    <col min="27" max="27" width="6" style="116" customWidth="1"/>
    <col min="28" max="1025" width="8" style="116" customWidth="1"/>
  </cols>
  <sheetData>
    <row r="1" spans="1:21" ht="18.75" x14ac:dyDescent="0.2">
      <c r="A1" s="283" t="s">
        <v>22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  <c r="U1" s="283"/>
    </row>
    <row r="2" spans="1:21" ht="18.75" x14ac:dyDescent="0.2">
      <c r="A2" s="283" t="s">
        <v>73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</row>
    <row r="3" spans="1:21" x14ac:dyDescent="0.2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</row>
    <row r="4" spans="1:21" ht="20.100000000000001" customHeight="1" x14ac:dyDescent="0.2">
      <c r="A4" s="292" t="s">
        <v>24</v>
      </c>
      <c r="B4" s="293" t="s">
        <v>25</v>
      </c>
      <c r="C4" s="293"/>
      <c r="D4" s="293"/>
      <c r="E4" s="293"/>
      <c r="F4" s="294" t="s">
        <v>68</v>
      </c>
      <c r="G4" s="293" t="s">
        <v>26</v>
      </c>
      <c r="H4" s="293"/>
      <c r="I4" s="293"/>
      <c r="J4" s="293"/>
      <c r="K4" s="294" t="s">
        <v>68</v>
      </c>
      <c r="L4" s="293" t="s">
        <v>27</v>
      </c>
      <c r="M4" s="293"/>
      <c r="N4" s="293"/>
      <c r="O4" s="293"/>
      <c r="P4" s="294" t="s">
        <v>68</v>
      </c>
      <c r="Q4" s="293" t="s">
        <v>28</v>
      </c>
      <c r="R4" s="293"/>
      <c r="S4" s="293"/>
      <c r="T4" s="293"/>
      <c r="U4" s="294" t="s">
        <v>68</v>
      </c>
    </row>
    <row r="5" spans="1:21" ht="20.100000000000001" customHeight="1" x14ac:dyDescent="0.2">
      <c r="A5" s="292"/>
      <c r="B5" s="32" t="s">
        <v>50</v>
      </c>
      <c r="C5" s="33" t="s">
        <v>51</v>
      </c>
      <c r="D5" s="33" t="s">
        <v>49</v>
      </c>
      <c r="E5" s="267" t="s">
        <v>35</v>
      </c>
      <c r="F5" s="295"/>
      <c r="G5" s="32" t="s">
        <v>48</v>
      </c>
      <c r="H5" s="33" t="s">
        <v>47</v>
      </c>
      <c r="I5" s="33" t="s">
        <v>49</v>
      </c>
      <c r="J5" s="267" t="s">
        <v>35</v>
      </c>
      <c r="K5" s="295"/>
      <c r="L5" s="32" t="s">
        <v>48</v>
      </c>
      <c r="M5" s="33" t="s">
        <v>47</v>
      </c>
      <c r="N5" s="33" t="s">
        <v>46</v>
      </c>
      <c r="O5" s="267" t="s">
        <v>35</v>
      </c>
      <c r="P5" s="295"/>
      <c r="Q5" s="32" t="s">
        <v>43</v>
      </c>
      <c r="R5" s="33" t="s">
        <v>44</v>
      </c>
      <c r="S5" s="33" t="s">
        <v>45</v>
      </c>
      <c r="T5" s="267" t="s">
        <v>35</v>
      </c>
      <c r="U5" s="295"/>
    </row>
    <row r="6" spans="1:21" ht="20.100000000000001" customHeight="1" x14ac:dyDescent="0.2">
      <c r="A6" s="142" t="s">
        <v>2</v>
      </c>
      <c r="B6" s="143">
        <v>1146</v>
      </c>
      <c r="C6" s="144">
        <v>1892</v>
      </c>
      <c r="D6" s="145">
        <v>2029</v>
      </c>
      <c r="E6" s="146">
        <f>D6+C6+B6</f>
        <v>5067</v>
      </c>
      <c r="F6" s="147">
        <v>236</v>
      </c>
      <c r="G6" s="148">
        <v>119</v>
      </c>
      <c r="H6" s="148">
        <v>199</v>
      </c>
      <c r="I6" s="149">
        <v>144</v>
      </c>
      <c r="J6" s="146">
        <f t="shared" ref="J6:J24" si="0">I6+H6+G6</f>
        <v>462</v>
      </c>
      <c r="K6" s="147">
        <v>6</v>
      </c>
      <c r="L6" s="148">
        <v>1505</v>
      </c>
      <c r="M6" s="148">
        <v>1256</v>
      </c>
      <c r="N6" s="149">
        <v>925</v>
      </c>
      <c r="O6" s="150">
        <f>N6+M6+L6</f>
        <v>3686</v>
      </c>
      <c r="P6" s="147">
        <v>510</v>
      </c>
      <c r="Q6" s="148">
        <v>12</v>
      </c>
      <c r="R6" s="148">
        <v>12</v>
      </c>
      <c r="S6" s="148">
        <v>11</v>
      </c>
      <c r="T6" s="150">
        <f t="shared" ref="T6:T24" si="1">S6+R6+Q6</f>
        <v>35</v>
      </c>
      <c r="U6" s="147">
        <v>0</v>
      </c>
    </row>
    <row r="7" spans="1:21" ht="20.100000000000001" customHeight="1" x14ac:dyDescent="0.2">
      <c r="A7" s="142" t="s">
        <v>3</v>
      </c>
      <c r="B7" s="151">
        <v>496</v>
      </c>
      <c r="C7" s="152">
        <v>547</v>
      </c>
      <c r="D7" s="153">
        <v>813</v>
      </c>
      <c r="E7" s="150">
        <f>D7+C7+B7</f>
        <v>1856</v>
      </c>
      <c r="F7" s="154">
        <v>36</v>
      </c>
      <c r="G7" s="152">
        <v>266</v>
      </c>
      <c r="H7" s="152">
        <v>354</v>
      </c>
      <c r="I7" s="153">
        <v>437</v>
      </c>
      <c r="J7" s="150">
        <f t="shared" si="0"/>
        <v>1057</v>
      </c>
      <c r="K7" s="154">
        <v>41</v>
      </c>
      <c r="L7" s="152">
        <v>3198</v>
      </c>
      <c r="M7" s="152">
        <v>2206</v>
      </c>
      <c r="N7" s="153">
        <v>2757</v>
      </c>
      <c r="O7" s="150">
        <f>SUM(L7:N7)</f>
        <v>8161</v>
      </c>
      <c r="P7" s="154">
        <v>863</v>
      </c>
      <c r="Q7" s="152">
        <v>0</v>
      </c>
      <c r="R7" s="152">
        <v>0</v>
      </c>
      <c r="S7" s="152">
        <v>0</v>
      </c>
      <c r="T7" s="150">
        <f t="shared" si="1"/>
        <v>0</v>
      </c>
      <c r="U7" s="154">
        <v>0</v>
      </c>
    </row>
    <row r="8" spans="1:21" ht="20.100000000000001" customHeight="1" x14ac:dyDescent="0.2">
      <c r="A8" s="142" t="s">
        <v>4</v>
      </c>
      <c r="B8" s="151">
        <v>32</v>
      </c>
      <c r="C8" s="152">
        <v>10</v>
      </c>
      <c r="D8" s="153">
        <v>16</v>
      </c>
      <c r="E8" s="150">
        <f>D8+C8+B8</f>
        <v>58</v>
      </c>
      <c r="F8" s="154">
        <v>5</v>
      </c>
      <c r="G8" s="152">
        <v>304</v>
      </c>
      <c r="H8" s="152">
        <v>618</v>
      </c>
      <c r="I8" s="153">
        <v>563</v>
      </c>
      <c r="J8" s="150">
        <f t="shared" si="0"/>
        <v>1485</v>
      </c>
      <c r="K8" s="154">
        <v>123</v>
      </c>
      <c r="L8" s="152">
        <v>2897</v>
      </c>
      <c r="M8" s="152">
        <v>3136</v>
      </c>
      <c r="N8" s="153">
        <v>3145</v>
      </c>
      <c r="O8" s="150">
        <f t="shared" ref="O8:O24" si="2">N8+M8+L8</f>
        <v>9178</v>
      </c>
      <c r="P8" s="154">
        <v>1904</v>
      </c>
      <c r="Q8" s="152">
        <v>0</v>
      </c>
      <c r="R8" s="152">
        <v>0</v>
      </c>
      <c r="S8" s="152">
        <v>0</v>
      </c>
      <c r="T8" s="150">
        <f t="shared" si="1"/>
        <v>0</v>
      </c>
      <c r="U8" s="154">
        <v>0</v>
      </c>
    </row>
    <row r="9" spans="1:21" ht="20.100000000000001" customHeight="1" x14ac:dyDescent="0.2">
      <c r="A9" s="142" t="s">
        <v>5</v>
      </c>
      <c r="B9" s="151">
        <v>678</v>
      </c>
      <c r="C9" s="152">
        <v>1083</v>
      </c>
      <c r="D9" s="153">
        <v>1207</v>
      </c>
      <c r="E9" s="150">
        <f>D9+C9+B9</f>
        <v>2968</v>
      </c>
      <c r="F9" s="154">
        <v>154</v>
      </c>
      <c r="G9" s="152">
        <v>15</v>
      </c>
      <c r="H9" s="152">
        <v>16</v>
      </c>
      <c r="I9" s="153">
        <v>17</v>
      </c>
      <c r="J9" s="150">
        <f t="shared" si="0"/>
        <v>48</v>
      </c>
      <c r="K9" s="154">
        <v>5</v>
      </c>
      <c r="L9" s="152">
        <v>2054</v>
      </c>
      <c r="M9" s="152">
        <v>1849</v>
      </c>
      <c r="N9" s="153">
        <v>1854</v>
      </c>
      <c r="O9" s="150">
        <f t="shared" si="2"/>
        <v>5757</v>
      </c>
      <c r="P9" s="154">
        <v>541</v>
      </c>
      <c r="Q9" s="152">
        <v>140</v>
      </c>
      <c r="R9" s="152">
        <v>273</v>
      </c>
      <c r="S9" s="152">
        <v>244</v>
      </c>
      <c r="T9" s="150">
        <f t="shared" si="1"/>
        <v>657</v>
      </c>
      <c r="U9" s="154">
        <v>80</v>
      </c>
    </row>
    <row r="10" spans="1:21" ht="20.100000000000001" customHeight="1" x14ac:dyDescent="0.2">
      <c r="A10" s="142" t="s">
        <v>6</v>
      </c>
      <c r="B10" s="151">
        <v>36</v>
      </c>
      <c r="C10" s="152">
        <v>9</v>
      </c>
      <c r="D10" s="153">
        <v>6</v>
      </c>
      <c r="E10" s="150">
        <f>D10+C10+B10</f>
        <v>51</v>
      </c>
      <c r="F10" s="154">
        <v>9</v>
      </c>
      <c r="G10" s="152">
        <v>67</v>
      </c>
      <c r="H10" s="152">
        <v>33</v>
      </c>
      <c r="I10" s="153">
        <v>53</v>
      </c>
      <c r="J10" s="150">
        <f t="shared" si="0"/>
        <v>153</v>
      </c>
      <c r="K10" s="154">
        <v>12</v>
      </c>
      <c r="L10" s="152">
        <v>2853</v>
      </c>
      <c r="M10" s="152">
        <v>2268</v>
      </c>
      <c r="N10" s="153">
        <v>2318</v>
      </c>
      <c r="O10" s="150">
        <f t="shared" si="2"/>
        <v>7439</v>
      </c>
      <c r="P10" s="154">
        <v>1088</v>
      </c>
      <c r="Q10" s="152">
        <v>0</v>
      </c>
      <c r="R10" s="152">
        <v>0</v>
      </c>
      <c r="S10" s="152">
        <v>0</v>
      </c>
      <c r="T10" s="150">
        <f t="shared" si="1"/>
        <v>0</v>
      </c>
      <c r="U10" s="154">
        <v>0</v>
      </c>
    </row>
    <row r="11" spans="1:21" ht="20.100000000000001" customHeight="1" x14ac:dyDescent="0.2">
      <c r="A11" s="142" t="s">
        <v>7</v>
      </c>
      <c r="B11" s="155">
        <v>420</v>
      </c>
      <c r="C11" s="152">
        <v>430</v>
      </c>
      <c r="D11" s="156">
        <v>350</v>
      </c>
      <c r="E11" s="157">
        <f>B11+C11+D11</f>
        <v>1200</v>
      </c>
      <c r="F11" s="154">
        <v>69</v>
      </c>
      <c r="G11" s="152">
        <v>90</v>
      </c>
      <c r="H11" s="152">
        <v>165</v>
      </c>
      <c r="I11" s="152">
        <v>156</v>
      </c>
      <c r="J11" s="150">
        <f t="shared" si="0"/>
        <v>411</v>
      </c>
      <c r="K11" s="156">
        <v>43</v>
      </c>
      <c r="L11" s="152">
        <v>1291</v>
      </c>
      <c r="M11" s="152">
        <v>1165</v>
      </c>
      <c r="N11" s="152">
        <v>1020</v>
      </c>
      <c r="O11" s="158">
        <f t="shared" si="2"/>
        <v>3476</v>
      </c>
      <c r="P11" s="154">
        <v>460</v>
      </c>
      <c r="Q11" s="152">
        <v>62</v>
      </c>
      <c r="R11" s="152">
        <v>49</v>
      </c>
      <c r="S11" s="159">
        <v>20</v>
      </c>
      <c r="T11" s="160">
        <f t="shared" si="1"/>
        <v>131</v>
      </c>
      <c r="U11" s="161">
        <v>24</v>
      </c>
    </row>
    <row r="12" spans="1:21" ht="20.100000000000001" customHeight="1" x14ac:dyDescent="0.2">
      <c r="A12" s="142" t="s">
        <v>8</v>
      </c>
      <c r="B12" s="151">
        <v>980</v>
      </c>
      <c r="C12" s="152">
        <v>1477</v>
      </c>
      <c r="D12" s="153">
        <v>1493</v>
      </c>
      <c r="E12" s="150">
        <f t="shared" ref="E12:E24" si="3">D12+C12+B12</f>
        <v>3950</v>
      </c>
      <c r="F12" s="154">
        <v>114</v>
      </c>
      <c r="G12" s="152">
        <v>59</v>
      </c>
      <c r="H12" s="152">
        <v>130</v>
      </c>
      <c r="I12" s="153">
        <v>94</v>
      </c>
      <c r="J12" s="150">
        <f t="shared" si="0"/>
        <v>283</v>
      </c>
      <c r="K12" s="154">
        <v>17</v>
      </c>
      <c r="L12" s="152">
        <v>2497</v>
      </c>
      <c r="M12" s="152">
        <v>2266</v>
      </c>
      <c r="N12" s="153">
        <v>2233</v>
      </c>
      <c r="O12" s="150">
        <f t="shared" si="2"/>
        <v>6996</v>
      </c>
      <c r="P12" s="154">
        <v>735</v>
      </c>
      <c r="Q12" s="152">
        <v>12</v>
      </c>
      <c r="R12" s="152">
        <v>16</v>
      </c>
      <c r="S12" s="152">
        <v>11</v>
      </c>
      <c r="T12" s="150">
        <f t="shared" si="1"/>
        <v>39</v>
      </c>
      <c r="U12" s="154">
        <v>17</v>
      </c>
    </row>
    <row r="13" spans="1:21" ht="20.100000000000001" customHeight="1" x14ac:dyDescent="0.2">
      <c r="A13" s="142" t="s">
        <v>9</v>
      </c>
      <c r="B13" s="151">
        <v>35</v>
      </c>
      <c r="C13" s="152">
        <v>51</v>
      </c>
      <c r="D13" s="153">
        <v>39</v>
      </c>
      <c r="E13" s="150">
        <f t="shared" si="3"/>
        <v>125</v>
      </c>
      <c r="F13" s="154">
        <v>3</v>
      </c>
      <c r="G13" s="152">
        <v>254</v>
      </c>
      <c r="H13" s="152">
        <v>280</v>
      </c>
      <c r="I13" s="153">
        <v>175</v>
      </c>
      <c r="J13" s="150">
        <f t="shared" si="0"/>
        <v>709</v>
      </c>
      <c r="K13" s="154">
        <v>29</v>
      </c>
      <c r="L13" s="152">
        <v>2006</v>
      </c>
      <c r="M13" s="152">
        <v>1751</v>
      </c>
      <c r="N13" s="153">
        <v>1800</v>
      </c>
      <c r="O13" s="150">
        <f t="shared" si="2"/>
        <v>5557</v>
      </c>
      <c r="P13" s="154">
        <v>684</v>
      </c>
      <c r="Q13" s="152">
        <v>0</v>
      </c>
      <c r="R13" s="152">
        <v>0</v>
      </c>
      <c r="S13" s="152">
        <v>0</v>
      </c>
      <c r="T13" s="150">
        <f t="shared" si="1"/>
        <v>0</v>
      </c>
      <c r="U13" s="154">
        <v>0</v>
      </c>
    </row>
    <row r="14" spans="1:21" ht="20.100000000000001" customHeight="1" x14ac:dyDescent="0.2">
      <c r="A14" s="142" t="s">
        <v>10</v>
      </c>
      <c r="B14" s="151">
        <v>572</v>
      </c>
      <c r="C14" s="152">
        <v>779</v>
      </c>
      <c r="D14" s="153">
        <v>1069</v>
      </c>
      <c r="E14" s="150">
        <f t="shared" si="3"/>
        <v>2420</v>
      </c>
      <c r="F14" s="154">
        <v>161</v>
      </c>
      <c r="G14" s="152">
        <v>5</v>
      </c>
      <c r="H14" s="152">
        <v>11</v>
      </c>
      <c r="I14" s="153">
        <v>15</v>
      </c>
      <c r="J14" s="150">
        <f t="shared" si="0"/>
        <v>31</v>
      </c>
      <c r="K14" s="154">
        <v>2</v>
      </c>
      <c r="L14" s="152">
        <v>1170</v>
      </c>
      <c r="M14" s="152">
        <v>1182</v>
      </c>
      <c r="N14" s="153">
        <v>1172</v>
      </c>
      <c r="O14" s="150">
        <f t="shared" si="2"/>
        <v>3524</v>
      </c>
      <c r="P14" s="154">
        <v>419</v>
      </c>
      <c r="Q14" s="152">
        <v>231</v>
      </c>
      <c r="R14" s="152">
        <v>418</v>
      </c>
      <c r="S14" s="152">
        <v>338</v>
      </c>
      <c r="T14" s="150">
        <f t="shared" si="1"/>
        <v>987</v>
      </c>
      <c r="U14" s="154">
        <v>89</v>
      </c>
    </row>
    <row r="15" spans="1:21" ht="20.100000000000001" customHeight="1" x14ac:dyDescent="0.2">
      <c r="A15" s="142" t="s">
        <v>11</v>
      </c>
      <c r="B15" s="151">
        <v>550</v>
      </c>
      <c r="C15" s="152">
        <v>703</v>
      </c>
      <c r="D15" s="153">
        <v>763</v>
      </c>
      <c r="E15" s="150">
        <f t="shared" si="3"/>
        <v>2016</v>
      </c>
      <c r="F15" s="154">
        <v>180</v>
      </c>
      <c r="G15" s="152">
        <v>94</v>
      </c>
      <c r="H15" s="152">
        <v>187</v>
      </c>
      <c r="I15" s="153">
        <v>146</v>
      </c>
      <c r="J15" s="150">
        <f t="shared" si="0"/>
        <v>427</v>
      </c>
      <c r="K15" s="154">
        <v>31</v>
      </c>
      <c r="L15" s="152">
        <v>734</v>
      </c>
      <c r="M15" s="152">
        <v>609</v>
      </c>
      <c r="N15" s="153">
        <v>451</v>
      </c>
      <c r="O15" s="150">
        <f t="shared" si="2"/>
        <v>1794</v>
      </c>
      <c r="P15" s="154">
        <v>301</v>
      </c>
      <c r="Q15" s="152">
        <v>77</v>
      </c>
      <c r="R15" s="152">
        <v>141</v>
      </c>
      <c r="S15" s="152">
        <v>74</v>
      </c>
      <c r="T15" s="150">
        <f t="shared" si="1"/>
        <v>292</v>
      </c>
      <c r="U15" s="154">
        <v>53</v>
      </c>
    </row>
    <row r="16" spans="1:21" ht="20.100000000000001" customHeight="1" x14ac:dyDescent="0.2">
      <c r="A16" s="142" t="s">
        <v>12</v>
      </c>
      <c r="B16" s="151">
        <v>630</v>
      </c>
      <c r="C16" s="152">
        <v>831</v>
      </c>
      <c r="D16" s="153">
        <v>868</v>
      </c>
      <c r="E16" s="150">
        <f t="shared" si="3"/>
        <v>2329</v>
      </c>
      <c r="F16" s="154">
        <v>68</v>
      </c>
      <c r="G16" s="152">
        <v>86</v>
      </c>
      <c r="H16" s="152">
        <v>94</v>
      </c>
      <c r="I16" s="153">
        <v>72</v>
      </c>
      <c r="J16" s="150">
        <f t="shared" si="0"/>
        <v>252</v>
      </c>
      <c r="K16" s="154">
        <v>6</v>
      </c>
      <c r="L16" s="152">
        <v>761</v>
      </c>
      <c r="M16" s="152">
        <v>738</v>
      </c>
      <c r="N16" s="153">
        <v>562</v>
      </c>
      <c r="O16" s="150">
        <f t="shared" si="2"/>
        <v>2061</v>
      </c>
      <c r="P16" s="154">
        <v>100</v>
      </c>
      <c r="Q16" s="152">
        <v>85</v>
      </c>
      <c r="R16" s="152">
        <v>126</v>
      </c>
      <c r="S16" s="152">
        <v>100</v>
      </c>
      <c r="T16" s="150">
        <f t="shared" si="1"/>
        <v>311</v>
      </c>
      <c r="U16" s="154">
        <v>11</v>
      </c>
    </row>
    <row r="17" spans="1:21" ht="20.100000000000001" customHeight="1" x14ac:dyDescent="0.2">
      <c r="A17" s="142" t="s">
        <v>13</v>
      </c>
      <c r="B17" s="151">
        <v>470</v>
      </c>
      <c r="C17" s="152">
        <v>649</v>
      </c>
      <c r="D17" s="153">
        <v>862</v>
      </c>
      <c r="E17" s="150">
        <f t="shared" si="3"/>
        <v>1981</v>
      </c>
      <c r="F17" s="154">
        <v>54</v>
      </c>
      <c r="G17" s="152">
        <v>301</v>
      </c>
      <c r="H17" s="152">
        <v>337</v>
      </c>
      <c r="I17" s="153">
        <v>440</v>
      </c>
      <c r="J17" s="150">
        <f t="shared" si="0"/>
        <v>1078</v>
      </c>
      <c r="K17" s="154">
        <v>46</v>
      </c>
      <c r="L17" s="152">
        <v>1976</v>
      </c>
      <c r="M17" s="152">
        <v>1838</v>
      </c>
      <c r="N17" s="153">
        <v>2247</v>
      </c>
      <c r="O17" s="150">
        <f t="shared" si="2"/>
        <v>6061</v>
      </c>
      <c r="P17" s="154">
        <v>551</v>
      </c>
      <c r="Q17" s="152">
        <v>76</v>
      </c>
      <c r="R17" s="152">
        <v>134</v>
      </c>
      <c r="S17" s="152">
        <v>85</v>
      </c>
      <c r="T17" s="150">
        <f t="shared" si="1"/>
        <v>295</v>
      </c>
      <c r="U17" s="154">
        <v>23</v>
      </c>
    </row>
    <row r="18" spans="1:21" ht="20.100000000000001" customHeight="1" x14ac:dyDescent="0.2">
      <c r="A18" s="142" t="s">
        <v>14</v>
      </c>
      <c r="B18" s="151">
        <v>1875</v>
      </c>
      <c r="C18" s="152">
        <v>3574</v>
      </c>
      <c r="D18" s="153">
        <v>3691</v>
      </c>
      <c r="E18" s="150">
        <f t="shared" si="3"/>
        <v>9140</v>
      </c>
      <c r="F18" s="154">
        <v>342</v>
      </c>
      <c r="G18" s="152">
        <v>617</v>
      </c>
      <c r="H18" s="152">
        <v>1011</v>
      </c>
      <c r="I18" s="153">
        <v>784</v>
      </c>
      <c r="J18" s="150">
        <f t="shared" si="0"/>
        <v>2412</v>
      </c>
      <c r="K18" s="154">
        <v>136</v>
      </c>
      <c r="L18" s="152">
        <v>1828</v>
      </c>
      <c r="M18" s="152">
        <v>1335</v>
      </c>
      <c r="N18" s="153">
        <v>1100</v>
      </c>
      <c r="O18" s="150">
        <f t="shared" si="2"/>
        <v>4263</v>
      </c>
      <c r="P18" s="154">
        <v>424</v>
      </c>
      <c r="Q18" s="152">
        <v>14</v>
      </c>
      <c r="R18" s="152">
        <v>9</v>
      </c>
      <c r="S18" s="152">
        <v>3</v>
      </c>
      <c r="T18" s="150">
        <f t="shared" si="1"/>
        <v>26</v>
      </c>
      <c r="U18" s="154">
        <v>1</v>
      </c>
    </row>
    <row r="19" spans="1:21" ht="20.100000000000001" customHeight="1" x14ac:dyDescent="0.2">
      <c r="A19" s="142" t="s">
        <v>15</v>
      </c>
      <c r="B19" s="151">
        <v>126</v>
      </c>
      <c r="C19" s="152">
        <v>91</v>
      </c>
      <c r="D19" s="153">
        <v>147</v>
      </c>
      <c r="E19" s="150">
        <f t="shared" si="3"/>
        <v>364</v>
      </c>
      <c r="F19" s="154">
        <v>18</v>
      </c>
      <c r="G19" s="152">
        <v>174</v>
      </c>
      <c r="H19" s="152">
        <v>118</v>
      </c>
      <c r="I19" s="153">
        <v>196</v>
      </c>
      <c r="J19" s="150">
        <f t="shared" si="0"/>
        <v>488</v>
      </c>
      <c r="K19" s="154">
        <v>19</v>
      </c>
      <c r="L19" s="152">
        <v>2850</v>
      </c>
      <c r="M19" s="152">
        <v>2203</v>
      </c>
      <c r="N19" s="153">
        <v>3323</v>
      </c>
      <c r="O19" s="150">
        <f t="shared" si="2"/>
        <v>8376</v>
      </c>
      <c r="P19" s="154">
        <v>674</v>
      </c>
      <c r="Q19" s="152">
        <v>11</v>
      </c>
      <c r="R19" s="152">
        <v>7</v>
      </c>
      <c r="S19" s="152">
        <v>7</v>
      </c>
      <c r="T19" s="150">
        <f t="shared" si="1"/>
        <v>25</v>
      </c>
      <c r="U19" s="154">
        <v>0</v>
      </c>
    </row>
    <row r="20" spans="1:21" ht="20.100000000000001" customHeight="1" x14ac:dyDescent="0.2">
      <c r="A20" s="142" t="s">
        <v>16</v>
      </c>
      <c r="B20" s="151">
        <v>0</v>
      </c>
      <c r="C20" s="152">
        <v>0</v>
      </c>
      <c r="D20" s="153">
        <v>0</v>
      </c>
      <c r="E20" s="150">
        <f t="shared" si="3"/>
        <v>0</v>
      </c>
      <c r="F20" s="154">
        <v>0</v>
      </c>
      <c r="G20" s="152">
        <v>7</v>
      </c>
      <c r="H20" s="152">
        <v>2</v>
      </c>
      <c r="I20" s="153">
        <v>5</v>
      </c>
      <c r="J20" s="150">
        <f t="shared" si="0"/>
        <v>14</v>
      </c>
      <c r="K20" s="154">
        <v>1</v>
      </c>
      <c r="L20" s="152">
        <v>2187</v>
      </c>
      <c r="M20" s="152">
        <v>1984</v>
      </c>
      <c r="N20" s="153">
        <v>2137</v>
      </c>
      <c r="O20" s="150">
        <f t="shared" si="2"/>
        <v>6308</v>
      </c>
      <c r="P20" s="154">
        <v>453</v>
      </c>
      <c r="Q20" s="152">
        <v>0</v>
      </c>
      <c r="R20" s="152">
        <v>0</v>
      </c>
      <c r="S20" s="152">
        <v>0</v>
      </c>
      <c r="T20" s="150">
        <f t="shared" si="1"/>
        <v>0</v>
      </c>
      <c r="U20" s="154">
        <v>0</v>
      </c>
    </row>
    <row r="21" spans="1:21" ht="20.100000000000001" customHeight="1" x14ac:dyDescent="0.2">
      <c r="A21" s="142" t="s">
        <v>17</v>
      </c>
      <c r="B21" s="151">
        <v>836</v>
      </c>
      <c r="C21" s="152">
        <v>1611</v>
      </c>
      <c r="D21" s="153">
        <v>1506</v>
      </c>
      <c r="E21" s="150">
        <f t="shared" si="3"/>
        <v>3953</v>
      </c>
      <c r="F21" s="154">
        <v>199</v>
      </c>
      <c r="G21" s="152">
        <v>483</v>
      </c>
      <c r="H21" s="152">
        <v>1184</v>
      </c>
      <c r="I21" s="153">
        <v>952</v>
      </c>
      <c r="J21" s="150">
        <f t="shared" si="0"/>
        <v>2619</v>
      </c>
      <c r="K21" s="154">
        <v>191</v>
      </c>
      <c r="L21" s="152">
        <v>1422</v>
      </c>
      <c r="M21" s="152">
        <v>1272</v>
      </c>
      <c r="N21" s="153">
        <v>869</v>
      </c>
      <c r="O21" s="150">
        <f t="shared" si="2"/>
        <v>3563</v>
      </c>
      <c r="P21" s="154">
        <v>341</v>
      </c>
      <c r="Q21" s="152">
        <v>0</v>
      </c>
      <c r="R21" s="152">
        <v>1</v>
      </c>
      <c r="S21" s="152">
        <v>0</v>
      </c>
      <c r="T21" s="150">
        <f t="shared" si="1"/>
        <v>1</v>
      </c>
      <c r="U21" s="154">
        <v>0</v>
      </c>
    </row>
    <row r="22" spans="1:21" ht="20.100000000000001" customHeight="1" x14ac:dyDescent="0.2">
      <c r="A22" s="142" t="s">
        <v>18</v>
      </c>
      <c r="B22" s="151">
        <v>1028</v>
      </c>
      <c r="C22" s="152">
        <v>2041</v>
      </c>
      <c r="D22" s="153">
        <v>1559</v>
      </c>
      <c r="E22" s="150">
        <f t="shared" si="3"/>
        <v>4628</v>
      </c>
      <c r="F22" s="154">
        <v>283</v>
      </c>
      <c r="G22" s="152">
        <v>31</v>
      </c>
      <c r="H22" s="152">
        <v>91</v>
      </c>
      <c r="I22" s="153">
        <v>69</v>
      </c>
      <c r="J22" s="150">
        <f t="shared" si="0"/>
        <v>191</v>
      </c>
      <c r="K22" s="154">
        <v>14</v>
      </c>
      <c r="L22" s="152">
        <v>1656</v>
      </c>
      <c r="M22" s="152">
        <v>1894</v>
      </c>
      <c r="N22" s="153">
        <v>1083</v>
      </c>
      <c r="O22" s="150">
        <f t="shared" si="2"/>
        <v>4633</v>
      </c>
      <c r="P22" s="154">
        <v>715</v>
      </c>
      <c r="Q22" s="152">
        <v>4</v>
      </c>
      <c r="R22" s="152">
        <v>6</v>
      </c>
      <c r="S22" s="152">
        <v>4</v>
      </c>
      <c r="T22" s="150">
        <f t="shared" si="1"/>
        <v>14</v>
      </c>
      <c r="U22" s="154">
        <v>1</v>
      </c>
    </row>
    <row r="23" spans="1:21" ht="20.100000000000001" customHeight="1" x14ac:dyDescent="0.2">
      <c r="A23" s="142" t="s">
        <v>19</v>
      </c>
      <c r="B23" s="151">
        <v>1415</v>
      </c>
      <c r="C23" s="152">
        <v>2020</v>
      </c>
      <c r="D23" s="153">
        <v>2054</v>
      </c>
      <c r="E23" s="150">
        <f t="shared" si="3"/>
        <v>5489</v>
      </c>
      <c r="F23" s="154">
        <v>288</v>
      </c>
      <c r="G23" s="152">
        <v>96</v>
      </c>
      <c r="H23" s="152">
        <v>268</v>
      </c>
      <c r="I23" s="159">
        <v>218</v>
      </c>
      <c r="J23" s="150">
        <f t="shared" si="0"/>
        <v>582</v>
      </c>
      <c r="K23" s="154">
        <v>38</v>
      </c>
      <c r="L23" s="152">
        <v>1666</v>
      </c>
      <c r="M23" s="152">
        <v>1590</v>
      </c>
      <c r="N23" s="153">
        <v>1341</v>
      </c>
      <c r="O23" s="150">
        <f t="shared" si="2"/>
        <v>4597</v>
      </c>
      <c r="P23" s="154">
        <v>583</v>
      </c>
      <c r="Q23" s="152">
        <v>108</v>
      </c>
      <c r="R23" s="152">
        <v>187</v>
      </c>
      <c r="S23" s="152">
        <v>108</v>
      </c>
      <c r="T23" s="150">
        <f t="shared" si="1"/>
        <v>403</v>
      </c>
      <c r="U23" s="154">
        <v>100</v>
      </c>
    </row>
    <row r="24" spans="1:21" ht="20.100000000000001" customHeight="1" x14ac:dyDescent="0.2">
      <c r="A24" s="142" t="s">
        <v>20</v>
      </c>
      <c r="B24" s="162">
        <v>1152</v>
      </c>
      <c r="C24" s="163">
        <v>2169</v>
      </c>
      <c r="D24" s="164">
        <v>2182</v>
      </c>
      <c r="E24" s="165">
        <f t="shared" si="3"/>
        <v>5503</v>
      </c>
      <c r="F24" s="166">
        <v>350</v>
      </c>
      <c r="G24" s="167">
        <v>28</v>
      </c>
      <c r="H24" s="167">
        <v>34</v>
      </c>
      <c r="I24" s="168">
        <v>28</v>
      </c>
      <c r="J24" s="150">
        <f t="shared" si="0"/>
        <v>90</v>
      </c>
      <c r="K24" s="166">
        <v>0</v>
      </c>
      <c r="L24" s="167">
        <v>1684</v>
      </c>
      <c r="M24" s="167">
        <v>1856</v>
      </c>
      <c r="N24" s="168">
        <v>1380</v>
      </c>
      <c r="O24" s="150">
        <f t="shared" si="2"/>
        <v>4920</v>
      </c>
      <c r="P24" s="166">
        <v>435</v>
      </c>
      <c r="Q24" s="167">
        <v>8</v>
      </c>
      <c r="R24" s="167">
        <v>12</v>
      </c>
      <c r="S24" s="167">
        <v>8</v>
      </c>
      <c r="T24" s="150">
        <f t="shared" si="1"/>
        <v>28</v>
      </c>
      <c r="U24" s="169">
        <v>0</v>
      </c>
    </row>
    <row r="25" spans="1:21" ht="20.100000000000001" customHeight="1" x14ac:dyDescent="0.2">
      <c r="A25" s="170" t="s">
        <v>35</v>
      </c>
      <c r="B25" s="171">
        <f t="shared" ref="B25:U25" si="4">SUM(B6:B24)</f>
        <v>12477</v>
      </c>
      <c r="C25" s="172">
        <f t="shared" si="4"/>
        <v>19967</v>
      </c>
      <c r="D25" s="172">
        <f t="shared" si="4"/>
        <v>20654</v>
      </c>
      <c r="E25" s="173">
        <f t="shared" si="4"/>
        <v>53098</v>
      </c>
      <c r="F25" s="173">
        <f t="shared" si="4"/>
        <v>2569</v>
      </c>
      <c r="G25" s="171">
        <f t="shared" si="4"/>
        <v>3096</v>
      </c>
      <c r="H25" s="172">
        <f t="shared" si="4"/>
        <v>5132</v>
      </c>
      <c r="I25" s="174">
        <f t="shared" si="4"/>
        <v>4564</v>
      </c>
      <c r="J25" s="173">
        <f t="shared" si="4"/>
        <v>12792</v>
      </c>
      <c r="K25" s="172">
        <f t="shared" si="4"/>
        <v>760</v>
      </c>
      <c r="L25" s="171">
        <f t="shared" si="4"/>
        <v>36235</v>
      </c>
      <c r="M25" s="172">
        <f t="shared" si="4"/>
        <v>32398</v>
      </c>
      <c r="N25" s="172">
        <f t="shared" si="4"/>
        <v>31717</v>
      </c>
      <c r="O25" s="173">
        <f t="shared" si="4"/>
        <v>100350</v>
      </c>
      <c r="P25" s="172">
        <f t="shared" si="4"/>
        <v>11781</v>
      </c>
      <c r="Q25" s="171">
        <f t="shared" si="4"/>
        <v>840</v>
      </c>
      <c r="R25" s="172">
        <f t="shared" si="4"/>
        <v>1391</v>
      </c>
      <c r="S25" s="172">
        <f t="shared" si="4"/>
        <v>1013</v>
      </c>
      <c r="T25" s="173">
        <f t="shared" si="4"/>
        <v>3244</v>
      </c>
      <c r="U25" s="173">
        <f t="shared" si="4"/>
        <v>399</v>
      </c>
    </row>
  </sheetData>
  <mergeCells count="11">
    <mergeCell ref="A1:U1"/>
    <mergeCell ref="A2:U2"/>
    <mergeCell ref="A4:A5"/>
    <mergeCell ref="B4:E4"/>
    <mergeCell ref="G4:J4"/>
    <mergeCell ref="L4:O4"/>
    <mergeCell ref="Q4:T4"/>
    <mergeCell ref="F4:F5"/>
    <mergeCell ref="K4:K5"/>
    <mergeCell ref="P4:P5"/>
    <mergeCell ref="U4:U5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AMK25"/>
  <sheetViews>
    <sheetView view="pageBreakPreview" zoomScaleNormal="85" workbookViewId="0">
      <selection activeCell="H9" sqref="H9"/>
    </sheetView>
  </sheetViews>
  <sheetFormatPr defaultRowHeight="12.75" x14ac:dyDescent="0.2"/>
  <cols>
    <col min="1" max="1" width="21.5" style="116" customWidth="1"/>
    <col min="2" max="2" width="7.5" style="116" customWidth="1"/>
    <col min="3" max="3" width="7.625" style="116" customWidth="1"/>
    <col min="4" max="7" width="7" style="116" customWidth="1"/>
    <col min="8" max="8" width="8.375" style="116" customWidth="1"/>
    <col min="9" max="9" width="7.375" style="116" customWidth="1"/>
    <col min="10" max="10" width="7.125" style="116" customWidth="1"/>
    <col min="11" max="11" width="8.125" style="116" customWidth="1"/>
    <col min="12" max="12" width="8.5" style="116" customWidth="1"/>
    <col min="13" max="13" width="8.125" style="116" customWidth="1"/>
    <col min="14" max="14" width="6.125" style="116" customWidth="1"/>
    <col min="15" max="15" width="8.875" style="116" customWidth="1"/>
    <col min="16" max="16" width="9.875" style="116" customWidth="1"/>
    <col min="17" max="17" width="8" style="116" customWidth="1"/>
    <col min="18" max="18" width="6.125" style="116" customWidth="1"/>
    <col min="19" max="20" width="8.125" style="116" customWidth="1"/>
    <col min="21" max="21" width="2" style="116" customWidth="1"/>
    <col min="22" max="255" width="7.5" style="116" customWidth="1"/>
    <col min="256" max="1025" width="8" style="116" customWidth="1"/>
  </cols>
  <sheetData>
    <row r="1" spans="1:255" ht="18.75" x14ac:dyDescent="0.25">
      <c r="A1" s="283" t="s">
        <v>55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  <c r="AN1" s="175"/>
      <c r="AO1" s="175"/>
      <c r="AP1" s="175"/>
      <c r="AQ1" s="175"/>
      <c r="AR1" s="175"/>
      <c r="AS1" s="175"/>
      <c r="AT1" s="175"/>
      <c r="AU1" s="175"/>
      <c r="AV1" s="175"/>
      <c r="AW1" s="175"/>
      <c r="AX1" s="175"/>
      <c r="AY1" s="175"/>
      <c r="AZ1" s="175"/>
      <c r="BA1" s="175"/>
      <c r="BB1" s="175"/>
      <c r="BC1" s="175"/>
      <c r="BD1" s="175"/>
      <c r="BE1" s="175"/>
      <c r="BF1" s="175"/>
      <c r="BG1" s="175"/>
      <c r="BH1" s="175"/>
      <c r="BI1" s="175"/>
      <c r="BJ1" s="175"/>
      <c r="BK1" s="175"/>
      <c r="BL1" s="175"/>
      <c r="BM1" s="175"/>
      <c r="BN1" s="175"/>
      <c r="BO1" s="175"/>
      <c r="BP1" s="175"/>
      <c r="BQ1" s="175"/>
      <c r="BR1" s="175"/>
      <c r="BS1" s="175"/>
      <c r="BT1" s="175"/>
      <c r="BU1" s="175"/>
      <c r="BV1" s="175"/>
      <c r="BW1" s="175"/>
      <c r="BX1" s="175"/>
      <c r="BY1" s="175"/>
      <c r="BZ1" s="175"/>
      <c r="CA1" s="175"/>
      <c r="CB1" s="175"/>
      <c r="CC1" s="175"/>
      <c r="CD1" s="175"/>
      <c r="CE1" s="175"/>
      <c r="CF1" s="175"/>
      <c r="CG1" s="175"/>
      <c r="CH1" s="175"/>
      <c r="CI1" s="175"/>
      <c r="CJ1" s="175"/>
      <c r="CK1" s="175"/>
      <c r="CL1" s="175"/>
      <c r="CM1" s="175"/>
      <c r="CN1" s="175"/>
      <c r="CO1" s="175"/>
      <c r="CP1" s="175"/>
      <c r="CQ1" s="175"/>
      <c r="CR1" s="175"/>
      <c r="CS1" s="175"/>
      <c r="CT1" s="175"/>
      <c r="CU1" s="175"/>
      <c r="CV1" s="175"/>
      <c r="CW1" s="175"/>
      <c r="CX1" s="175"/>
      <c r="CY1" s="175"/>
      <c r="CZ1" s="175"/>
      <c r="DA1" s="175"/>
      <c r="DB1" s="175"/>
      <c r="DC1" s="175"/>
      <c r="DD1" s="175"/>
      <c r="DE1" s="175"/>
      <c r="DF1" s="175"/>
      <c r="DG1" s="175"/>
      <c r="DH1" s="175"/>
      <c r="DI1" s="175"/>
      <c r="DJ1" s="175"/>
      <c r="DK1" s="175"/>
      <c r="DL1" s="175"/>
      <c r="DM1" s="175"/>
      <c r="DN1" s="175"/>
      <c r="DO1" s="175"/>
      <c r="DP1" s="175"/>
      <c r="DQ1" s="175"/>
      <c r="DR1" s="175"/>
      <c r="DS1" s="175"/>
      <c r="DT1" s="175"/>
      <c r="DU1" s="175"/>
      <c r="DV1" s="175"/>
      <c r="DW1" s="175"/>
      <c r="DX1" s="175"/>
      <c r="DY1" s="175"/>
      <c r="DZ1" s="175"/>
      <c r="EA1" s="175"/>
      <c r="EB1" s="175"/>
      <c r="EC1" s="175"/>
      <c r="ED1" s="175"/>
      <c r="EE1" s="175"/>
      <c r="EF1" s="175"/>
      <c r="EG1" s="175"/>
      <c r="EH1" s="175"/>
      <c r="EI1" s="175"/>
      <c r="EJ1" s="175"/>
      <c r="EK1" s="175"/>
      <c r="EL1" s="175"/>
      <c r="EM1" s="175"/>
      <c r="EN1" s="175"/>
      <c r="EO1" s="175"/>
      <c r="EP1" s="175"/>
      <c r="EQ1" s="175"/>
      <c r="ER1" s="175"/>
      <c r="ES1" s="175"/>
      <c r="ET1" s="175"/>
      <c r="EU1" s="175"/>
      <c r="EV1" s="175"/>
      <c r="EW1" s="175"/>
      <c r="EX1" s="175"/>
      <c r="EY1" s="175"/>
      <c r="EZ1" s="175"/>
      <c r="FA1" s="175"/>
      <c r="FB1" s="175"/>
      <c r="FC1" s="175"/>
      <c r="FD1" s="175"/>
      <c r="FE1" s="175"/>
      <c r="FF1" s="175"/>
      <c r="FG1" s="175"/>
      <c r="FH1" s="175"/>
      <c r="FI1" s="175"/>
      <c r="FJ1" s="175"/>
      <c r="FK1" s="175"/>
      <c r="FL1" s="175"/>
      <c r="FM1" s="175"/>
      <c r="FN1" s="175"/>
      <c r="FO1" s="175"/>
      <c r="FP1" s="175"/>
      <c r="FQ1" s="175"/>
      <c r="FR1" s="175"/>
      <c r="FS1" s="175"/>
      <c r="FT1" s="175"/>
      <c r="FU1" s="175"/>
      <c r="FV1" s="175"/>
      <c r="FW1" s="175"/>
      <c r="FX1" s="175"/>
      <c r="FY1" s="175"/>
      <c r="FZ1" s="175"/>
      <c r="GA1" s="175"/>
      <c r="GB1" s="175"/>
      <c r="GC1" s="175"/>
      <c r="GD1" s="175"/>
      <c r="GE1" s="175"/>
      <c r="GF1" s="175"/>
      <c r="GG1" s="175"/>
      <c r="GH1" s="175"/>
      <c r="GI1" s="175"/>
      <c r="GJ1" s="175"/>
      <c r="GK1" s="175"/>
      <c r="GL1" s="175"/>
      <c r="GM1" s="175"/>
      <c r="GN1" s="175"/>
      <c r="GO1" s="175"/>
      <c r="GP1" s="175"/>
      <c r="GQ1" s="175"/>
      <c r="GR1" s="175"/>
      <c r="GS1" s="175"/>
      <c r="GT1" s="175"/>
      <c r="GU1" s="175"/>
      <c r="GV1" s="175"/>
      <c r="GW1" s="175"/>
      <c r="GX1" s="175"/>
      <c r="GY1" s="175"/>
      <c r="GZ1" s="175"/>
      <c r="HA1" s="175"/>
      <c r="HB1" s="175"/>
      <c r="HC1" s="175"/>
      <c r="HD1" s="175"/>
      <c r="HE1" s="175"/>
      <c r="HF1" s="175"/>
      <c r="HG1" s="175"/>
      <c r="HH1" s="175"/>
      <c r="HI1" s="175"/>
      <c r="HJ1" s="175"/>
      <c r="HK1" s="175"/>
      <c r="HL1" s="175"/>
      <c r="HM1" s="175"/>
      <c r="HN1" s="175"/>
      <c r="HO1" s="175"/>
      <c r="HP1" s="175"/>
      <c r="HQ1" s="175"/>
      <c r="HR1" s="175"/>
      <c r="HS1" s="175"/>
      <c r="HT1" s="175"/>
      <c r="HU1" s="175"/>
      <c r="HV1" s="175"/>
      <c r="HW1" s="175"/>
      <c r="HX1" s="175"/>
      <c r="HY1" s="175"/>
      <c r="HZ1" s="175"/>
      <c r="IA1" s="175"/>
      <c r="IB1" s="175"/>
      <c r="IC1" s="175"/>
      <c r="ID1" s="175"/>
      <c r="IE1" s="175"/>
      <c r="IF1" s="175"/>
      <c r="IG1" s="175"/>
      <c r="IH1" s="175"/>
      <c r="II1" s="175"/>
      <c r="IJ1" s="175"/>
      <c r="IK1" s="175"/>
      <c r="IL1" s="175"/>
      <c r="IM1" s="175"/>
      <c r="IN1" s="175"/>
      <c r="IO1" s="175"/>
      <c r="IP1" s="175"/>
      <c r="IQ1" s="175"/>
      <c r="IR1" s="175"/>
      <c r="IS1" s="175"/>
      <c r="IT1" s="175"/>
      <c r="IU1" s="175"/>
    </row>
    <row r="2" spans="1:255" ht="18.75" x14ac:dyDescent="0.25">
      <c r="A2" s="283" t="s">
        <v>84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5"/>
      <c r="CM2" s="175"/>
      <c r="CN2" s="175"/>
      <c r="CO2" s="175"/>
      <c r="CP2" s="175"/>
      <c r="CQ2" s="175"/>
      <c r="CR2" s="175"/>
      <c r="CS2" s="175"/>
      <c r="CT2" s="175"/>
      <c r="CU2" s="175"/>
      <c r="CV2" s="175"/>
      <c r="CW2" s="175"/>
      <c r="CX2" s="175"/>
      <c r="CY2" s="175"/>
      <c r="CZ2" s="175"/>
      <c r="DA2" s="175"/>
      <c r="DB2" s="175"/>
      <c r="DC2" s="175"/>
      <c r="DD2" s="175"/>
      <c r="DE2" s="175"/>
      <c r="DF2" s="175"/>
      <c r="DG2" s="175"/>
      <c r="DH2" s="175"/>
      <c r="DI2" s="175"/>
      <c r="DJ2" s="175"/>
      <c r="DK2" s="175"/>
      <c r="DL2" s="175"/>
      <c r="DM2" s="175"/>
      <c r="DN2" s="175"/>
      <c r="DO2" s="175"/>
      <c r="DP2" s="175"/>
      <c r="DQ2" s="175"/>
      <c r="DR2" s="175"/>
      <c r="DS2" s="175"/>
      <c r="DT2" s="175"/>
      <c r="DU2" s="175"/>
      <c r="DV2" s="175"/>
      <c r="DW2" s="175"/>
      <c r="DX2" s="175"/>
      <c r="DY2" s="175"/>
      <c r="DZ2" s="175"/>
      <c r="EA2" s="175"/>
      <c r="EB2" s="175"/>
      <c r="EC2" s="175"/>
      <c r="ED2" s="175"/>
      <c r="EE2" s="175"/>
      <c r="EF2" s="175"/>
      <c r="EG2" s="175"/>
      <c r="EH2" s="175"/>
      <c r="EI2" s="175"/>
      <c r="EJ2" s="175"/>
      <c r="EK2" s="175"/>
      <c r="EL2" s="175"/>
      <c r="EM2" s="175"/>
      <c r="EN2" s="175"/>
      <c r="EO2" s="175"/>
      <c r="EP2" s="175"/>
      <c r="EQ2" s="175"/>
      <c r="ER2" s="175"/>
      <c r="ES2" s="175"/>
      <c r="ET2" s="175"/>
      <c r="EU2" s="175"/>
      <c r="EV2" s="175"/>
      <c r="EW2" s="175"/>
      <c r="EX2" s="175"/>
      <c r="EY2" s="175"/>
      <c r="EZ2" s="175"/>
      <c r="FA2" s="175"/>
      <c r="FB2" s="175"/>
      <c r="FC2" s="175"/>
      <c r="FD2" s="175"/>
      <c r="FE2" s="175"/>
      <c r="FF2" s="175"/>
      <c r="FG2" s="175"/>
      <c r="FH2" s="175"/>
      <c r="FI2" s="175"/>
      <c r="FJ2" s="175"/>
      <c r="FK2" s="175"/>
      <c r="FL2" s="175"/>
      <c r="FM2" s="175"/>
      <c r="FN2" s="175"/>
      <c r="FO2" s="175"/>
      <c r="FP2" s="175"/>
      <c r="FQ2" s="175"/>
      <c r="FR2" s="175"/>
      <c r="FS2" s="175"/>
      <c r="FT2" s="175"/>
      <c r="FU2" s="175"/>
      <c r="FV2" s="175"/>
      <c r="FW2" s="175"/>
      <c r="FX2" s="175"/>
      <c r="FY2" s="175"/>
      <c r="FZ2" s="175"/>
      <c r="GA2" s="175"/>
      <c r="GB2" s="175"/>
      <c r="GC2" s="175"/>
      <c r="GD2" s="175"/>
      <c r="GE2" s="175"/>
      <c r="GF2" s="175"/>
      <c r="GG2" s="175"/>
      <c r="GH2" s="175"/>
      <c r="GI2" s="175"/>
      <c r="GJ2" s="175"/>
      <c r="GK2" s="175"/>
      <c r="GL2" s="175"/>
      <c r="GM2" s="175"/>
      <c r="GN2" s="175"/>
      <c r="GO2" s="175"/>
      <c r="GP2" s="175"/>
      <c r="GQ2" s="175"/>
      <c r="GR2" s="175"/>
      <c r="GS2" s="175"/>
      <c r="GT2" s="175"/>
      <c r="GU2" s="175"/>
      <c r="GV2" s="175"/>
      <c r="GW2" s="175"/>
      <c r="GX2" s="175"/>
      <c r="GY2" s="175"/>
      <c r="GZ2" s="175"/>
      <c r="HA2" s="175"/>
      <c r="HB2" s="175"/>
      <c r="HC2" s="175"/>
      <c r="HD2" s="175"/>
      <c r="HE2" s="175"/>
      <c r="HF2" s="175"/>
      <c r="HG2" s="175"/>
      <c r="HH2" s="175"/>
      <c r="HI2" s="175"/>
      <c r="HJ2" s="175"/>
      <c r="HK2" s="175"/>
      <c r="HL2" s="175"/>
      <c r="HM2" s="175"/>
      <c r="HN2" s="175"/>
      <c r="HO2" s="175"/>
      <c r="HP2" s="175"/>
      <c r="HQ2" s="175"/>
      <c r="HR2" s="175"/>
      <c r="HS2" s="175"/>
      <c r="HT2" s="175"/>
      <c r="HU2" s="175"/>
      <c r="HV2" s="175"/>
      <c r="HW2" s="175"/>
      <c r="HX2" s="175"/>
      <c r="HY2" s="175"/>
      <c r="HZ2" s="175"/>
      <c r="IA2" s="175"/>
      <c r="IB2" s="175"/>
      <c r="IC2" s="175"/>
      <c r="ID2" s="175"/>
      <c r="IE2" s="175"/>
      <c r="IF2" s="175"/>
      <c r="IG2" s="175"/>
      <c r="IH2" s="175"/>
      <c r="II2" s="175"/>
      <c r="IJ2" s="175"/>
      <c r="IK2" s="175"/>
      <c r="IL2" s="175"/>
      <c r="IM2" s="175"/>
      <c r="IN2" s="175"/>
      <c r="IO2" s="175"/>
      <c r="IP2" s="175"/>
      <c r="IQ2" s="175"/>
      <c r="IR2" s="175"/>
      <c r="IS2" s="175"/>
      <c r="IT2" s="175"/>
      <c r="IU2" s="175"/>
    </row>
    <row r="3" spans="1:255" ht="13.5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</row>
    <row r="4" spans="1:255" ht="21" customHeight="1" thickBot="1" x14ac:dyDescent="0.25">
      <c r="A4" s="292" t="s">
        <v>24</v>
      </c>
      <c r="B4" s="296" t="s">
        <v>71</v>
      </c>
      <c r="C4" s="297" t="s">
        <v>72</v>
      </c>
      <c r="D4" s="298" t="s">
        <v>29</v>
      </c>
      <c r="E4" s="298"/>
      <c r="F4" s="298"/>
      <c r="G4" s="298"/>
      <c r="H4" s="298"/>
      <c r="I4" s="294" t="s">
        <v>68</v>
      </c>
      <c r="J4" s="298" t="s">
        <v>31</v>
      </c>
      <c r="K4" s="298"/>
      <c r="L4" s="298"/>
      <c r="M4" s="298" t="s">
        <v>32</v>
      </c>
      <c r="N4" s="298"/>
      <c r="O4" s="298"/>
      <c r="P4" s="298"/>
      <c r="Q4" s="298" t="s">
        <v>33</v>
      </c>
      <c r="R4" s="298"/>
      <c r="S4" s="298" t="s">
        <v>30</v>
      </c>
      <c r="T4" s="298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  <c r="BM4" s="117"/>
      <c r="BN4" s="117"/>
      <c r="BO4" s="117"/>
      <c r="BP4" s="117"/>
      <c r="BQ4" s="117"/>
      <c r="BR4" s="117"/>
      <c r="BS4" s="117"/>
      <c r="BT4" s="117"/>
      <c r="BU4" s="117"/>
      <c r="BV4" s="117"/>
      <c r="BW4" s="117"/>
      <c r="BX4" s="117"/>
      <c r="BY4" s="117"/>
      <c r="BZ4" s="117"/>
      <c r="CA4" s="117"/>
      <c r="CB4" s="117"/>
      <c r="CC4" s="117"/>
      <c r="CD4" s="117"/>
      <c r="CE4" s="117"/>
      <c r="CF4" s="117"/>
      <c r="CG4" s="117"/>
      <c r="CH4" s="117"/>
      <c r="CI4" s="117"/>
      <c r="CJ4" s="117"/>
      <c r="CK4" s="117"/>
      <c r="CL4" s="117"/>
      <c r="CM4" s="117"/>
      <c r="CN4" s="117"/>
      <c r="CO4" s="117"/>
      <c r="CP4" s="117"/>
      <c r="CQ4" s="117"/>
      <c r="CR4" s="117"/>
      <c r="CS4" s="117"/>
      <c r="CT4" s="117"/>
      <c r="CU4" s="117"/>
      <c r="CV4" s="117"/>
      <c r="CW4" s="117"/>
      <c r="CX4" s="117"/>
      <c r="CY4" s="117"/>
      <c r="CZ4" s="117"/>
      <c r="DA4" s="117"/>
      <c r="DB4" s="117"/>
      <c r="DC4" s="117"/>
      <c r="DD4" s="117"/>
      <c r="DE4" s="117"/>
      <c r="DF4" s="117"/>
      <c r="DG4" s="117"/>
      <c r="DH4" s="117"/>
      <c r="DI4" s="117"/>
      <c r="DJ4" s="117"/>
      <c r="DK4" s="117"/>
      <c r="DL4" s="117"/>
      <c r="DM4" s="117"/>
      <c r="DN4" s="117"/>
      <c r="DO4" s="117"/>
      <c r="DP4" s="117"/>
      <c r="DQ4" s="117"/>
      <c r="DR4" s="117"/>
      <c r="DS4" s="117"/>
      <c r="DT4" s="117"/>
      <c r="DU4" s="117"/>
      <c r="DV4" s="117"/>
      <c r="DW4" s="117"/>
      <c r="DX4" s="117"/>
      <c r="DY4" s="117"/>
      <c r="DZ4" s="117"/>
      <c r="EA4" s="117"/>
      <c r="EB4" s="117"/>
      <c r="EC4" s="117"/>
      <c r="ED4" s="117"/>
      <c r="EE4" s="117"/>
      <c r="EF4" s="117"/>
      <c r="EG4" s="117"/>
      <c r="EH4" s="117"/>
      <c r="EI4" s="117"/>
      <c r="EJ4" s="117"/>
      <c r="EK4" s="117"/>
      <c r="EL4" s="117"/>
      <c r="EM4" s="117"/>
      <c r="EN4" s="117"/>
      <c r="EO4" s="117"/>
      <c r="EP4" s="117"/>
      <c r="EQ4" s="117"/>
      <c r="ER4" s="117"/>
      <c r="ES4" s="117"/>
      <c r="ET4" s="117"/>
      <c r="EU4" s="117"/>
      <c r="EV4" s="117"/>
      <c r="EW4" s="117"/>
      <c r="EX4" s="117"/>
      <c r="EY4" s="117"/>
      <c r="EZ4" s="117"/>
      <c r="FA4" s="117"/>
      <c r="FB4" s="117"/>
      <c r="FC4" s="117"/>
      <c r="FD4" s="117"/>
      <c r="FE4" s="117"/>
      <c r="FF4" s="117"/>
      <c r="FG4" s="117"/>
      <c r="FH4" s="117"/>
      <c r="FI4" s="117"/>
      <c r="FJ4" s="117"/>
      <c r="FK4" s="117"/>
      <c r="FL4" s="117"/>
      <c r="FM4" s="117"/>
      <c r="FN4" s="117"/>
      <c r="FO4" s="117"/>
      <c r="FP4" s="117"/>
      <c r="FQ4" s="117"/>
      <c r="FR4" s="117"/>
      <c r="FS4" s="117"/>
      <c r="FT4" s="117"/>
      <c r="FU4" s="117"/>
      <c r="FV4" s="117"/>
      <c r="FW4" s="117"/>
      <c r="FX4" s="117"/>
      <c r="FY4" s="117"/>
      <c r="FZ4" s="117"/>
      <c r="GA4" s="117"/>
      <c r="GB4" s="117"/>
      <c r="GC4" s="117"/>
      <c r="GD4" s="117"/>
      <c r="GE4" s="117"/>
      <c r="GF4" s="117"/>
      <c r="GG4" s="117"/>
      <c r="GH4" s="117"/>
      <c r="GI4" s="117"/>
      <c r="GJ4" s="117"/>
      <c r="GK4" s="117"/>
      <c r="GL4" s="117"/>
      <c r="GM4" s="117"/>
      <c r="GN4" s="117"/>
      <c r="GO4" s="117"/>
      <c r="GP4" s="117"/>
      <c r="GQ4" s="117"/>
      <c r="GR4" s="117"/>
      <c r="GS4" s="117"/>
      <c r="GT4" s="117"/>
      <c r="GU4" s="117"/>
      <c r="GV4" s="117"/>
      <c r="GW4" s="117"/>
      <c r="GX4" s="117"/>
      <c r="GY4" s="117"/>
      <c r="GZ4" s="117"/>
      <c r="HA4" s="117"/>
      <c r="HB4" s="117"/>
      <c r="HC4" s="117"/>
      <c r="HD4" s="117"/>
      <c r="HE4" s="117"/>
      <c r="HF4" s="117"/>
      <c r="HG4" s="117"/>
      <c r="HH4" s="117"/>
      <c r="HI4" s="117"/>
      <c r="HJ4" s="117"/>
      <c r="HK4" s="117"/>
      <c r="HL4" s="117"/>
      <c r="HM4" s="117"/>
      <c r="HN4" s="117"/>
      <c r="HO4" s="117"/>
      <c r="HP4" s="117"/>
      <c r="HQ4" s="117"/>
      <c r="HR4" s="117"/>
      <c r="HS4" s="117"/>
      <c r="HT4" s="117"/>
      <c r="HU4" s="117"/>
      <c r="HV4" s="117"/>
      <c r="HW4" s="117"/>
      <c r="HX4" s="117"/>
      <c r="HY4" s="117"/>
      <c r="HZ4" s="117"/>
      <c r="IA4" s="117"/>
      <c r="IB4" s="117"/>
      <c r="IC4" s="117"/>
      <c r="ID4" s="117"/>
      <c r="IE4" s="117"/>
      <c r="IF4" s="117"/>
      <c r="IG4" s="117"/>
      <c r="IH4" s="117"/>
      <c r="II4" s="117"/>
      <c r="IJ4" s="117"/>
      <c r="IK4" s="117"/>
      <c r="IL4" s="117"/>
      <c r="IM4" s="117"/>
      <c r="IN4" s="117"/>
      <c r="IO4" s="117"/>
      <c r="IP4" s="117"/>
      <c r="IQ4" s="117"/>
      <c r="IR4" s="117"/>
      <c r="IS4" s="117"/>
      <c r="IT4" s="117"/>
      <c r="IU4" s="117"/>
    </row>
    <row r="5" spans="1:255" ht="21" customHeight="1" thickBot="1" x14ac:dyDescent="0.25">
      <c r="A5" s="292"/>
      <c r="B5" s="296"/>
      <c r="C5" s="297"/>
      <c r="D5" s="32" t="s">
        <v>39</v>
      </c>
      <c r="E5" s="33" t="s">
        <v>40</v>
      </c>
      <c r="F5" s="265" t="s">
        <v>41</v>
      </c>
      <c r="G5" s="70" t="s">
        <v>42</v>
      </c>
      <c r="H5" s="71" t="s">
        <v>35</v>
      </c>
      <c r="I5" s="295"/>
      <c r="J5" s="72" t="s">
        <v>56</v>
      </c>
      <c r="K5" s="75" t="s">
        <v>62</v>
      </c>
      <c r="L5" s="73" t="s">
        <v>57</v>
      </c>
      <c r="M5" s="74" t="s">
        <v>88</v>
      </c>
      <c r="N5" s="72" t="s">
        <v>56</v>
      </c>
      <c r="O5" s="75" t="s">
        <v>62</v>
      </c>
      <c r="P5" s="76" t="s">
        <v>63</v>
      </c>
      <c r="Q5" s="72" t="s">
        <v>88</v>
      </c>
      <c r="R5" s="73" t="s">
        <v>57</v>
      </c>
      <c r="S5" s="72" t="s">
        <v>88</v>
      </c>
      <c r="T5" s="73" t="s">
        <v>57</v>
      </c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7"/>
      <c r="AS5" s="117"/>
      <c r="AT5" s="117"/>
      <c r="AU5" s="117"/>
      <c r="AV5" s="117"/>
      <c r="AW5" s="117"/>
      <c r="AX5" s="117"/>
      <c r="AY5" s="117"/>
      <c r="AZ5" s="117"/>
      <c r="BA5" s="117"/>
      <c r="BB5" s="117"/>
      <c r="BC5" s="117"/>
      <c r="BD5" s="117"/>
      <c r="BE5" s="117"/>
      <c r="BF5" s="117"/>
      <c r="BG5" s="117"/>
      <c r="BH5" s="117"/>
      <c r="BI5" s="117"/>
      <c r="BJ5" s="117"/>
      <c r="BK5" s="117"/>
      <c r="BL5" s="117"/>
      <c r="BM5" s="117"/>
      <c r="BN5" s="117"/>
      <c r="BO5" s="117"/>
      <c r="BP5" s="117"/>
      <c r="BQ5" s="117"/>
      <c r="BR5" s="117"/>
      <c r="BS5" s="117"/>
      <c r="BT5" s="117"/>
      <c r="BU5" s="117"/>
      <c r="BV5" s="117"/>
      <c r="BW5" s="117"/>
      <c r="BX5" s="117"/>
      <c r="BY5" s="117"/>
      <c r="BZ5" s="117"/>
      <c r="CA5" s="117"/>
      <c r="CB5" s="117"/>
      <c r="CC5" s="117"/>
      <c r="CD5" s="117"/>
      <c r="CE5" s="117"/>
      <c r="CF5" s="117"/>
      <c r="CG5" s="117"/>
      <c r="CH5" s="117"/>
      <c r="CI5" s="117"/>
      <c r="CJ5" s="117"/>
      <c r="CK5" s="117"/>
      <c r="CL5" s="117"/>
      <c r="CM5" s="117"/>
      <c r="CN5" s="117"/>
      <c r="CO5" s="117"/>
      <c r="CP5" s="117"/>
      <c r="CQ5" s="117"/>
      <c r="CR5" s="117"/>
      <c r="CS5" s="117"/>
      <c r="CT5" s="117"/>
      <c r="CU5" s="117"/>
      <c r="CV5" s="117"/>
      <c r="CW5" s="117"/>
      <c r="CX5" s="117"/>
      <c r="CY5" s="117"/>
      <c r="CZ5" s="117"/>
      <c r="DA5" s="117"/>
      <c r="DB5" s="117"/>
      <c r="DC5" s="117"/>
      <c r="DD5" s="117"/>
      <c r="DE5" s="117"/>
      <c r="DF5" s="117"/>
      <c r="DG5" s="117"/>
      <c r="DH5" s="117"/>
      <c r="DI5" s="117"/>
      <c r="DJ5" s="117"/>
      <c r="DK5" s="117"/>
      <c r="DL5" s="117"/>
      <c r="DM5" s="117"/>
      <c r="DN5" s="117"/>
      <c r="DO5" s="117"/>
      <c r="DP5" s="117"/>
      <c r="DQ5" s="117"/>
      <c r="DR5" s="117"/>
      <c r="DS5" s="117"/>
      <c r="DT5" s="117"/>
      <c r="DU5" s="117"/>
      <c r="DV5" s="117"/>
      <c r="DW5" s="117"/>
      <c r="DX5" s="117"/>
      <c r="DY5" s="117"/>
      <c r="DZ5" s="117"/>
      <c r="EA5" s="117"/>
      <c r="EB5" s="117"/>
      <c r="EC5" s="117"/>
      <c r="ED5" s="117"/>
      <c r="EE5" s="117"/>
      <c r="EF5" s="117"/>
      <c r="EG5" s="117"/>
      <c r="EH5" s="117"/>
      <c r="EI5" s="117"/>
      <c r="EJ5" s="117"/>
      <c r="EK5" s="117"/>
      <c r="EL5" s="117"/>
      <c r="EM5" s="117"/>
      <c r="EN5" s="117"/>
      <c r="EO5" s="117"/>
      <c r="EP5" s="117"/>
      <c r="EQ5" s="117"/>
      <c r="ER5" s="117"/>
      <c r="ES5" s="117"/>
      <c r="ET5" s="117"/>
      <c r="EU5" s="117"/>
      <c r="EV5" s="117"/>
      <c r="EW5" s="117"/>
      <c r="EX5" s="117"/>
      <c r="EY5" s="117"/>
      <c r="EZ5" s="117"/>
      <c r="FA5" s="117"/>
      <c r="FB5" s="117"/>
      <c r="FC5" s="117"/>
      <c r="FD5" s="117"/>
      <c r="FE5" s="117"/>
      <c r="FF5" s="117"/>
      <c r="FG5" s="117"/>
      <c r="FH5" s="117"/>
      <c r="FI5" s="117"/>
      <c r="FJ5" s="117"/>
      <c r="FK5" s="117"/>
      <c r="FL5" s="117"/>
      <c r="FM5" s="117"/>
      <c r="FN5" s="117"/>
      <c r="FO5" s="117"/>
      <c r="FP5" s="117"/>
      <c r="FQ5" s="117"/>
      <c r="FR5" s="117"/>
      <c r="FS5" s="117"/>
      <c r="FT5" s="117"/>
      <c r="FU5" s="117"/>
      <c r="FV5" s="117"/>
      <c r="FW5" s="117"/>
      <c r="FX5" s="117"/>
      <c r="FY5" s="117"/>
      <c r="FZ5" s="117"/>
      <c r="GA5" s="117"/>
      <c r="GB5" s="117"/>
      <c r="GC5" s="117"/>
      <c r="GD5" s="117"/>
      <c r="GE5" s="117"/>
      <c r="GF5" s="117"/>
      <c r="GG5" s="117"/>
      <c r="GH5" s="117"/>
      <c r="GI5" s="117"/>
      <c r="GJ5" s="117"/>
      <c r="GK5" s="117"/>
      <c r="GL5" s="117"/>
      <c r="GM5" s="117"/>
      <c r="GN5" s="117"/>
      <c r="GO5" s="117"/>
      <c r="GP5" s="117"/>
      <c r="GQ5" s="117"/>
      <c r="GR5" s="117"/>
      <c r="GS5" s="117"/>
      <c r="GT5" s="117"/>
      <c r="GU5" s="117"/>
      <c r="GV5" s="117"/>
      <c r="GW5" s="117"/>
      <c r="GX5" s="117"/>
      <c r="GY5" s="117"/>
      <c r="GZ5" s="117"/>
      <c r="HA5" s="117"/>
      <c r="HB5" s="117"/>
      <c r="HC5" s="117"/>
      <c r="HD5" s="117"/>
      <c r="HE5" s="117"/>
      <c r="HF5" s="117"/>
      <c r="HG5" s="117"/>
      <c r="HH5" s="117"/>
      <c r="HI5" s="117"/>
      <c r="HJ5" s="117"/>
      <c r="HK5" s="117"/>
      <c r="HL5" s="117"/>
      <c r="HM5" s="117"/>
      <c r="HN5" s="117"/>
      <c r="HO5" s="117"/>
      <c r="HP5" s="117"/>
      <c r="HQ5" s="117"/>
      <c r="HR5" s="117"/>
      <c r="HS5" s="117"/>
      <c r="HT5" s="117"/>
      <c r="HU5" s="117"/>
      <c r="HV5" s="117"/>
      <c r="HW5" s="117"/>
      <c r="HX5" s="117"/>
      <c r="HY5" s="117"/>
      <c r="HZ5" s="117"/>
      <c r="IA5" s="117"/>
      <c r="IB5" s="117"/>
      <c r="IC5" s="117"/>
      <c r="ID5" s="117"/>
      <c r="IE5" s="117"/>
      <c r="IF5" s="117"/>
      <c r="IG5" s="117"/>
      <c r="IH5" s="117"/>
      <c r="II5" s="117"/>
      <c r="IJ5" s="117"/>
      <c r="IK5" s="117"/>
      <c r="IL5" s="117"/>
      <c r="IM5" s="117"/>
      <c r="IN5" s="117"/>
      <c r="IO5" s="117"/>
      <c r="IP5" s="117"/>
      <c r="IQ5" s="117"/>
      <c r="IR5" s="117"/>
      <c r="IS5" s="117"/>
      <c r="IT5" s="117"/>
      <c r="IU5" s="117"/>
    </row>
    <row r="6" spans="1:255" ht="21" customHeight="1" x14ac:dyDescent="0.2">
      <c r="A6" s="176" t="s">
        <v>2</v>
      </c>
      <c r="B6" s="177">
        <v>0</v>
      </c>
      <c r="C6" s="178">
        <v>0</v>
      </c>
      <c r="D6" s="179">
        <v>2137</v>
      </c>
      <c r="E6" s="178">
        <v>2127</v>
      </c>
      <c r="F6" s="178">
        <v>4551</v>
      </c>
      <c r="G6" s="180">
        <v>1094</v>
      </c>
      <c r="H6" s="181">
        <f t="shared" ref="H6:H24" si="0">SUM(D6:G6)</f>
        <v>9909</v>
      </c>
      <c r="I6" s="177">
        <v>747</v>
      </c>
      <c r="J6" s="179">
        <v>16</v>
      </c>
      <c r="K6" s="180">
        <v>141</v>
      </c>
      <c r="L6" s="181">
        <f t="shared" ref="L6:L24" si="1">K6+J6</f>
        <v>157</v>
      </c>
      <c r="M6" s="180">
        <v>1290</v>
      </c>
      <c r="N6" s="178">
        <v>35</v>
      </c>
      <c r="O6" s="178">
        <v>1696</v>
      </c>
      <c r="P6" s="182">
        <f>O6+N6</f>
        <v>1731</v>
      </c>
      <c r="Q6" s="178">
        <v>0</v>
      </c>
      <c r="R6" s="183">
        <v>0</v>
      </c>
      <c r="S6" s="184">
        <v>0</v>
      </c>
      <c r="T6" s="183">
        <v>0</v>
      </c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</row>
    <row r="7" spans="1:255" ht="21" customHeight="1" x14ac:dyDescent="0.2">
      <c r="A7" s="176" t="s">
        <v>3</v>
      </c>
      <c r="B7" s="177">
        <v>0</v>
      </c>
      <c r="C7" s="178">
        <v>0</v>
      </c>
      <c r="D7" s="179">
        <v>1062</v>
      </c>
      <c r="E7" s="178">
        <v>700</v>
      </c>
      <c r="F7" s="178">
        <v>2602</v>
      </c>
      <c r="G7" s="180">
        <v>966</v>
      </c>
      <c r="H7" s="181">
        <f t="shared" si="0"/>
        <v>5330</v>
      </c>
      <c r="I7" s="177">
        <v>167</v>
      </c>
      <c r="J7" s="179">
        <v>557</v>
      </c>
      <c r="K7" s="180">
        <v>11270</v>
      </c>
      <c r="L7" s="181">
        <f t="shared" si="1"/>
        <v>11827</v>
      </c>
      <c r="M7" s="180">
        <v>33043</v>
      </c>
      <c r="N7" s="178">
        <v>0</v>
      </c>
      <c r="O7" s="178">
        <v>28773</v>
      </c>
      <c r="P7" s="182">
        <f>O7+N7</f>
        <v>28773</v>
      </c>
      <c r="Q7" s="178">
        <v>1000</v>
      </c>
      <c r="R7" s="183">
        <v>135</v>
      </c>
      <c r="S7" s="178">
        <v>900</v>
      </c>
      <c r="T7" s="183">
        <v>638</v>
      </c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</row>
    <row r="8" spans="1:255" ht="21" customHeight="1" x14ac:dyDescent="0.2">
      <c r="A8" s="176" t="s">
        <v>4</v>
      </c>
      <c r="B8" s="177">
        <v>0</v>
      </c>
      <c r="C8" s="178">
        <v>0</v>
      </c>
      <c r="D8" s="179">
        <v>237</v>
      </c>
      <c r="E8" s="178">
        <v>195</v>
      </c>
      <c r="F8" s="178">
        <v>558</v>
      </c>
      <c r="G8" s="180">
        <v>118</v>
      </c>
      <c r="H8" s="181">
        <f t="shared" si="0"/>
        <v>1108</v>
      </c>
      <c r="I8" s="177">
        <v>219</v>
      </c>
      <c r="J8" s="179">
        <v>17683</v>
      </c>
      <c r="K8" s="180">
        <v>11953</v>
      </c>
      <c r="L8" s="181">
        <f t="shared" si="1"/>
        <v>29636</v>
      </c>
      <c r="M8" s="180">
        <v>127406</v>
      </c>
      <c r="N8" s="178">
        <v>354</v>
      </c>
      <c r="O8" s="178">
        <v>66441</v>
      </c>
      <c r="P8" s="182">
        <f>O8+N8</f>
        <v>66795</v>
      </c>
      <c r="Q8" s="178">
        <v>820</v>
      </c>
      <c r="R8" s="183">
        <v>121</v>
      </c>
      <c r="S8" s="178">
        <v>22213</v>
      </c>
      <c r="T8" s="183">
        <v>13720</v>
      </c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</row>
    <row r="9" spans="1:255" ht="21" customHeight="1" x14ac:dyDescent="0.2">
      <c r="A9" s="176" t="s">
        <v>5</v>
      </c>
      <c r="B9" s="177">
        <v>0</v>
      </c>
      <c r="C9" s="178">
        <v>0</v>
      </c>
      <c r="D9" s="179">
        <v>2432</v>
      </c>
      <c r="E9" s="178">
        <v>1976</v>
      </c>
      <c r="F9" s="178">
        <v>7067</v>
      </c>
      <c r="G9" s="180">
        <v>3266</v>
      </c>
      <c r="H9" s="181">
        <f t="shared" si="0"/>
        <v>14741</v>
      </c>
      <c r="I9" s="177">
        <v>490</v>
      </c>
      <c r="J9" s="179">
        <v>290</v>
      </c>
      <c r="K9" s="180">
        <v>1816</v>
      </c>
      <c r="L9" s="181">
        <f t="shared" si="1"/>
        <v>2106</v>
      </c>
      <c r="M9" s="180">
        <v>3440</v>
      </c>
      <c r="N9" s="178">
        <v>0</v>
      </c>
      <c r="O9" s="178">
        <v>7438</v>
      </c>
      <c r="P9" s="182">
        <f>O9+N9</f>
        <v>7438</v>
      </c>
      <c r="Q9" s="178">
        <v>0</v>
      </c>
      <c r="R9" s="183">
        <v>0</v>
      </c>
      <c r="S9" s="178">
        <v>0</v>
      </c>
      <c r="T9" s="183">
        <v>5</v>
      </c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</row>
    <row r="10" spans="1:255" ht="21" customHeight="1" x14ac:dyDescent="0.2">
      <c r="A10" s="176" t="s">
        <v>6</v>
      </c>
      <c r="B10" s="177">
        <v>0</v>
      </c>
      <c r="C10" s="178">
        <v>0</v>
      </c>
      <c r="D10" s="179">
        <v>385</v>
      </c>
      <c r="E10" s="178">
        <v>207</v>
      </c>
      <c r="F10" s="178">
        <v>397</v>
      </c>
      <c r="G10" s="180">
        <v>169</v>
      </c>
      <c r="H10" s="181">
        <f t="shared" si="0"/>
        <v>1158</v>
      </c>
      <c r="I10" s="177">
        <v>54</v>
      </c>
      <c r="J10" s="179">
        <v>6155</v>
      </c>
      <c r="K10" s="180">
        <v>12239</v>
      </c>
      <c r="L10" s="181">
        <f t="shared" si="1"/>
        <v>18394</v>
      </c>
      <c r="M10" s="180">
        <v>33818</v>
      </c>
      <c r="N10" s="178">
        <v>0</v>
      </c>
      <c r="O10" s="178">
        <v>28303</v>
      </c>
      <c r="P10" s="182">
        <f>O10+N10</f>
        <v>28303</v>
      </c>
      <c r="Q10" s="178">
        <v>900</v>
      </c>
      <c r="R10" s="183">
        <v>210</v>
      </c>
      <c r="S10" s="178">
        <v>17270</v>
      </c>
      <c r="T10" s="183">
        <v>13223</v>
      </c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</row>
    <row r="11" spans="1:255" ht="21" customHeight="1" x14ac:dyDescent="0.2">
      <c r="A11" s="176" t="s">
        <v>7</v>
      </c>
      <c r="B11" s="185">
        <v>0</v>
      </c>
      <c r="C11" s="186">
        <v>0</v>
      </c>
      <c r="D11" s="187">
        <v>922</v>
      </c>
      <c r="E11" s="178">
        <v>945</v>
      </c>
      <c r="F11" s="178">
        <v>1949</v>
      </c>
      <c r="G11" s="188">
        <v>624</v>
      </c>
      <c r="H11" s="181">
        <f t="shared" si="0"/>
        <v>4440</v>
      </c>
      <c r="I11" s="188">
        <v>261</v>
      </c>
      <c r="J11" s="189">
        <v>0</v>
      </c>
      <c r="K11" s="188">
        <v>1479</v>
      </c>
      <c r="L11" s="190">
        <f t="shared" si="1"/>
        <v>1479</v>
      </c>
      <c r="M11" s="180">
        <v>37204</v>
      </c>
      <c r="N11" s="191">
        <v>0</v>
      </c>
      <c r="O11" s="188">
        <v>24562</v>
      </c>
      <c r="P11" s="190">
        <f>N11+O11</f>
        <v>24562</v>
      </c>
      <c r="Q11" s="178">
        <v>0</v>
      </c>
      <c r="R11" s="192">
        <v>0</v>
      </c>
      <c r="S11" s="178">
        <v>4000</v>
      </c>
      <c r="T11" s="192">
        <v>4000</v>
      </c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</row>
    <row r="12" spans="1:255" ht="21" customHeight="1" x14ac:dyDescent="0.2">
      <c r="A12" s="176" t="s">
        <v>8</v>
      </c>
      <c r="B12" s="177">
        <v>0</v>
      </c>
      <c r="C12" s="178">
        <v>0</v>
      </c>
      <c r="D12" s="179">
        <v>991</v>
      </c>
      <c r="E12" s="178">
        <v>1258</v>
      </c>
      <c r="F12" s="178">
        <v>3512</v>
      </c>
      <c r="G12" s="180">
        <v>887</v>
      </c>
      <c r="H12" s="181">
        <f t="shared" si="0"/>
        <v>6648</v>
      </c>
      <c r="I12" s="177">
        <v>143</v>
      </c>
      <c r="J12" s="179">
        <v>56</v>
      </c>
      <c r="K12" s="180">
        <v>6736</v>
      </c>
      <c r="L12" s="181">
        <f t="shared" si="1"/>
        <v>6792</v>
      </c>
      <c r="M12" s="180">
        <v>21528</v>
      </c>
      <c r="N12" s="178">
        <v>0</v>
      </c>
      <c r="O12" s="178">
        <v>23601</v>
      </c>
      <c r="P12" s="182">
        <f t="shared" ref="P12:P24" si="2">O12+N12</f>
        <v>23601</v>
      </c>
      <c r="Q12" s="178">
        <v>2000</v>
      </c>
      <c r="R12" s="183">
        <v>505</v>
      </c>
      <c r="S12" s="178">
        <v>2500</v>
      </c>
      <c r="T12" s="183">
        <v>2027</v>
      </c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</row>
    <row r="13" spans="1:255" ht="21" customHeight="1" x14ac:dyDescent="0.2">
      <c r="A13" s="176" t="s">
        <v>9</v>
      </c>
      <c r="B13" s="177">
        <v>0</v>
      </c>
      <c r="C13" s="178">
        <v>0</v>
      </c>
      <c r="D13" s="179">
        <v>738</v>
      </c>
      <c r="E13" s="178">
        <v>636</v>
      </c>
      <c r="F13" s="178">
        <v>1653</v>
      </c>
      <c r="G13" s="180">
        <v>363</v>
      </c>
      <c r="H13" s="181">
        <f t="shared" si="0"/>
        <v>3390</v>
      </c>
      <c r="I13" s="177">
        <v>70</v>
      </c>
      <c r="J13" s="179">
        <v>473</v>
      </c>
      <c r="K13" s="180">
        <v>5753</v>
      </c>
      <c r="L13" s="181">
        <f t="shared" si="1"/>
        <v>6226</v>
      </c>
      <c r="M13" s="180">
        <v>17148</v>
      </c>
      <c r="N13" s="178">
        <v>187</v>
      </c>
      <c r="O13" s="178">
        <v>15887</v>
      </c>
      <c r="P13" s="182">
        <f t="shared" si="2"/>
        <v>16074</v>
      </c>
      <c r="Q13" s="178">
        <v>0</v>
      </c>
      <c r="R13" s="183">
        <v>0</v>
      </c>
      <c r="S13" s="178">
        <v>0</v>
      </c>
      <c r="T13" s="183">
        <v>2013</v>
      </c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</row>
    <row r="14" spans="1:255" ht="21" customHeight="1" x14ac:dyDescent="0.2">
      <c r="A14" s="176" t="s">
        <v>10</v>
      </c>
      <c r="B14" s="177">
        <v>0</v>
      </c>
      <c r="C14" s="178">
        <v>0</v>
      </c>
      <c r="D14" s="179">
        <v>860</v>
      </c>
      <c r="E14" s="178">
        <v>877</v>
      </c>
      <c r="F14" s="178">
        <v>3169</v>
      </c>
      <c r="G14" s="180">
        <v>1694</v>
      </c>
      <c r="H14" s="181">
        <f t="shared" si="0"/>
        <v>6600</v>
      </c>
      <c r="I14" s="177">
        <v>167</v>
      </c>
      <c r="J14" s="179">
        <v>35</v>
      </c>
      <c r="K14" s="180">
        <v>1819</v>
      </c>
      <c r="L14" s="181">
        <f t="shared" si="1"/>
        <v>1854</v>
      </c>
      <c r="M14" s="180">
        <v>23225</v>
      </c>
      <c r="N14" s="178">
        <v>0</v>
      </c>
      <c r="O14" s="178">
        <v>14566</v>
      </c>
      <c r="P14" s="182">
        <f t="shared" si="2"/>
        <v>14566</v>
      </c>
      <c r="Q14" s="178">
        <v>0</v>
      </c>
      <c r="R14" s="183">
        <v>0</v>
      </c>
      <c r="S14" s="178">
        <v>6000</v>
      </c>
      <c r="T14" s="183">
        <v>5182</v>
      </c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</row>
    <row r="15" spans="1:255" ht="21" customHeight="1" x14ac:dyDescent="0.2">
      <c r="A15" s="176" t="s">
        <v>11</v>
      </c>
      <c r="B15" s="177">
        <v>0</v>
      </c>
      <c r="C15" s="178">
        <v>0</v>
      </c>
      <c r="D15" s="179">
        <v>1118</v>
      </c>
      <c r="E15" s="178">
        <v>1058</v>
      </c>
      <c r="F15" s="178">
        <v>2582</v>
      </c>
      <c r="G15" s="180">
        <v>678</v>
      </c>
      <c r="H15" s="181">
        <f t="shared" si="0"/>
        <v>5436</v>
      </c>
      <c r="I15" s="177">
        <v>190</v>
      </c>
      <c r="J15" s="179">
        <v>0</v>
      </c>
      <c r="K15" s="180">
        <v>165</v>
      </c>
      <c r="L15" s="181">
        <f t="shared" si="1"/>
        <v>165</v>
      </c>
      <c r="M15" s="180">
        <v>8780</v>
      </c>
      <c r="N15" s="178">
        <v>0</v>
      </c>
      <c r="O15" s="178">
        <v>4714</v>
      </c>
      <c r="P15" s="182">
        <f t="shared" si="2"/>
        <v>4714</v>
      </c>
      <c r="Q15" s="178">
        <v>0</v>
      </c>
      <c r="R15" s="183">
        <v>0</v>
      </c>
      <c r="S15" s="178">
        <v>500</v>
      </c>
      <c r="T15" s="183">
        <v>238</v>
      </c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</row>
    <row r="16" spans="1:255" ht="21" customHeight="1" x14ac:dyDescent="0.2">
      <c r="A16" s="176" t="s">
        <v>12</v>
      </c>
      <c r="B16" s="177">
        <v>0</v>
      </c>
      <c r="C16" s="178">
        <v>0</v>
      </c>
      <c r="D16" s="179">
        <v>1152</v>
      </c>
      <c r="E16" s="178">
        <v>1037</v>
      </c>
      <c r="F16" s="178">
        <v>3332</v>
      </c>
      <c r="G16" s="180">
        <v>2028</v>
      </c>
      <c r="H16" s="181">
        <f t="shared" si="0"/>
        <v>7549</v>
      </c>
      <c r="I16" s="177">
        <v>88</v>
      </c>
      <c r="J16" s="179">
        <v>0</v>
      </c>
      <c r="K16" s="180">
        <v>161</v>
      </c>
      <c r="L16" s="181">
        <f t="shared" si="1"/>
        <v>161</v>
      </c>
      <c r="M16" s="180">
        <v>13200</v>
      </c>
      <c r="N16" s="178">
        <v>0</v>
      </c>
      <c r="O16" s="178">
        <v>6715</v>
      </c>
      <c r="P16" s="182">
        <f t="shared" si="2"/>
        <v>6715</v>
      </c>
      <c r="Q16" s="178">
        <v>0</v>
      </c>
      <c r="R16" s="183">
        <v>0</v>
      </c>
      <c r="S16" s="178">
        <v>3000</v>
      </c>
      <c r="T16" s="183">
        <v>1250</v>
      </c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</row>
    <row r="17" spans="1:255" ht="21" customHeight="1" x14ac:dyDescent="0.2">
      <c r="A17" s="176" t="s">
        <v>13</v>
      </c>
      <c r="B17" s="177">
        <v>0</v>
      </c>
      <c r="C17" s="178">
        <v>0</v>
      </c>
      <c r="D17" s="179">
        <v>1494</v>
      </c>
      <c r="E17" s="178">
        <v>1840</v>
      </c>
      <c r="F17" s="178">
        <v>3853</v>
      </c>
      <c r="G17" s="180">
        <v>2002</v>
      </c>
      <c r="H17" s="181">
        <f t="shared" si="0"/>
        <v>9189</v>
      </c>
      <c r="I17" s="177">
        <v>157</v>
      </c>
      <c r="J17" s="179">
        <v>33</v>
      </c>
      <c r="K17" s="180">
        <v>5967</v>
      </c>
      <c r="L17" s="181">
        <f t="shared" si="1"/>
        <v>6000</v>
      </c>
      <c r="M17" s="180">
        <v>13710</v>
      </c>
      <c r="N17" s="178">
        <v>409</v>
      </c>
      <c r="O17" s="178">
        <v>18195</v>
      </c>
      <c r="P17" s="182">
        <f t="shared" si="2"/>
        <v>18604</v>
      </c>
      <c r="Q17" s="178">
        <v>100</v>
      </c>
      <c r="R17" s="183">
        <v>2</v>
      </c>
      <c r="S17" s="178">
        <v>550</v>
      </c>
      <c r="T17" s="183">
        <v>430</v>
      </c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</row>
    <row r="18" spans="1:255" ht="21" customHeight="1" x14ac:dyDescent="0.2">
      <c r="A18" s="176" t="s">
        <v>14</v>
      </c>
      <c r="B18" s="177">
        <v>0</v>
      </c>
      <c r="C18" s="178">
        <v>0</v>
      </c>
      <c r="D18" s="179">
        <v>2676</v>
      </c>
      <c r="E18" s="178">
        <v>3770</v>
      </c>
      <c r="F18" s="178">
        <v>4945</v>
      </c>
      <c r="G18" s="180">
        <v>1149</v>
      </c>
      <c r="H18" s="181">
        <f t="shared" si="0"/>
        <v>12540</v>
      </c>
      <c r="I18" s="177">
        <v>299</v>
      </c>
      <c r="J18" s="179">
        <v>0</v>
      </c>
      <c r="K18" s="180">
        <v>247</v>
      </c>
      <c r="L18" s="181">
        <f t="shared" si="1"/>
        <v>247</v>
      </c>
      <c r="M18" s="180">
        <v>5050</v>
      </c>
      <c r="N18" s="178">
        <v>0</v>
      </c>
      <c r="O18" s="178">
        <v>6661</v>
      </c>
      <c r="P18" s="182">
        <f t="shared" si="2"/>
        <v>6661</v>
      </c>
      <c r="Q18" s="178">
        <v>800</v>
      </c>
      <c r="R18" s="183">
        <v>319</v>
      </c>
      <c r="S18" s="178">
        <v>10500</v>
      </c>
      <c r="T18" s="183">
        <v>1556</v>
      </c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</row>
    <row r="19" spans="1:255" ht="21" customHeight="1" x14ac:dyDescent="0.2">
      <c r="A19" s="176" t="s">
        <v>15</v>
      </c>
      <c r="B19" s="177">
        <v>0</v>
      </c>
      <c r="C19" s="178">
        <v>0</v>
      </c>
      <c r="D19" s="179">
        <v>1467</v>
      </c>
      <c r="E19" s="178">
        <v>737</v>
      </c>
      <c r="F19" s="178">
        <v>2622</v>
      </c>
      <c r="G19" s="180">
        <v>632</v>
      </c>
      <c r="H19" s="181">
        <f t="shared" si="0"/>
        <v>5458</v>
      </c>
      <c r="I19" s="177">
        <v>44</v>
      </c>
      <c r="J19" s="179">
        <v>137</v>
      </c>
      <c r="K19" s="180">
        <v>5643</v>
      </c>
      <c r="L19" s="181">
        <f t="shared" si="1"/>
        <v>5780</v>
      </c>
      <c r="M19" s="180">
        <v>16034</v>
      </c>
      <c r="N19" s="178">
        <v>0</v>
      </c>
      <c r="O19" s="178">
        <v>16460</v>
      </c>
      <c r="P19" s="182">
        <f t="shared" si="2"/>
        <v>16460</v>
      </c>
      <c r="Q19" s="178">
        <v>0</v>
      </c>
      <c r="R19" s="183">
        <v>0</v>
      </c>
      <c r="S19" s="178">
        <v>8872</v>
      </c>
      <c r="T19" s="183">
        <v>5387</v>
      </c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</row>
    <row r="20" spans="1:255" ht="21" customHeight="1" x14ac:dyDescent="0.2">
      <c r="A20" s="176" t="s">
        <v>16</v>
      </c>
      <c r="B20" s="177">
        <v>0</v>
      </c>
      <c r="C20" s="178">
        <v>0</v>
      </c>
      <c r="D20" s="179">
        <v>231</v>
      </c>
      <c r="E20" s="178">
        <v>199</v>
      </c>
      <c r="F20" s="178">
        <v>531</v>
      </c>
      <c r="G20" s="180">
        <v>169</v>
      </c>
      <c r="H20" s="181">
        <f t="shared" si="0"/>
        <v>1130</v>
      </c>
      <c r="I20" s="177">
        <v>62</v>
      </c>
      <c r="J20" s="179">
        <v>2792</v>
      </c>
      <c r="K20" s="180">
        <v>9038</v>
      </c>
      <c r="L20" s="181">
        <f t="shared" si="1"/>
        <v>11830</v>
      </c>
      <c r="M20" s="180">
        <v>56380</v>
      </c>
      <c r="N20" s="178">
        <v>15</v>
      </c>
      <c r="O20" s="178">
        <v>43576</v>
      </c>
      <c r="P20" s="182">
        <f t="shared" si="2"/>
        <v>43591</v>
      </c>
      <c r="Q20" s="178">
        <v>1000</v>
      </c>
      <c r="R20" s="183">
        <v>222</v>
      </c>
      <c r="S20" s="178">
        <v>11271</v>
      </c>
      <c r="T20" s="183">
        <v>8004</v>
      </c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</row>
    <row r="21" spans="1:255" ht="21" customHeight="1" x14ac:dyDescent="0.2">
      <c r="A21" s="176" t="s">
        <v>17</v>
      </c>
      <c r="B21" s="177">
        <v>0</v>
      </c>
      <c r="C21" s="178">
        <v>0</v>
      </c>
      <c r="D21" s="179">
        <v>1804</v>
      </c>
      <c r="E21" s="178">
        <v>1634</v>
      </c>
      <c r="F21" s="178">
        <v>2436</v>
      </c>
      <c r="G21" s="180">
        <v>723</v>
      </c>
      <c r="H21" s="181">
        <f t="shared" si="0"/>
        <v>6597</v>
      </c>
      <c r="I21" s="177">
        <v>502</v>
      </c>
      <c r="J21" s="179">
        <v>0</v>
      </c>
      <c r="K21" s="180">
        <v>1237</v>
      </c>
      <c r="L21" s="181">
        <f t="shared" si="1"/>
        <v>1237</v>
      </c>
      <c r="M21" s="180">
        <v>6892</v>
      </c>
      <c r="N21" s="178">
        <v>0</v>
      </c>
      <c r="O21" s="178">
        <v>6548</v>
      </c>
      <c r="P21" s="182">
        <f t="shared" si="2"/>
        <v>6548</v>
      </c>
      <c r="Q21" s="178">
        <v>0</v>
      </c>
      <c r="R21" s="183">
        <v>0</v>
      </c>
      <c r="S21" s="178">
        <v>1200</v>
      </c>
      <c r="T21" s="183">
        <v>554</v>
      </c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</row>
    <row r="22" spans="1:255" ht="21" customHeight="1" x14ac:dyDescent="0.2">
      <c r="A22" s="176" t="s">
        <v>18</v>
      </c>
      <c r="B22" s="177">
        <v>0</v>
      </c>
      <c r="C22" s="178">
        <v>0</v>
      </c>
      <c r="D22" s="179">
        <v>1462</v>
      </c>
      <c r="E22" s="178">
        <v>1804</v>
      </c>
      <c r="F22" s="178">
        <v>4460</v>
      </c>
      <c r="G22" s="180">
        <v>922</v>
      </c>
      <c r="H22" s="181">
        <f t="shared" si="0"/>
        <v>8648</v>
      </c>
      <c r="I22" s="177">
        <v>207</v>
      </c>
      <c r="J22" s="179">
        <v>0</v>
      </c>
      <c r="K22" s="180">
        <v>368</v>
      </c>
      <c r="L22" s="181">
        <f t="shared" si="1"/>
        <v>368</v>
      </c>
      <c r="M22" s="180">
        <v>6130</v>
      </c>
      <c r="N22" s="178">
        <v>0</v>
      </c>
      <c r="O22" s="178">
        <v>3758</v>
      </c>
      <c r="P22" s="182">
        <f t="shared" si="2"/>
        <v>3758</v>
      </c>
      <c r="Q22" s="178">
        <v>600</v>
      </c>
      <c r="R22" s="183">
        <v>0</v>
      </c>
      <c r="S22" s="178">
        <v>0</v>
      </c>
      <c r="T22" s="183">
        <v>0</v>
      </c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</row>
    <row r="23" spans="1:255" ht="21" customHeight="1" x14ac:dyDescent="0.2">
      <c r="A23" s="176" t="s">
        <v>19</v>
      </c>
      <c r="B23" s="177">
        <v>0</v>
      </c>
      <c r="C23" s="178">
        <v>0</v>
      </c>
      <c r="D23" s="179">
        <v>1657</v>
      </c>
      <c r="E23" s="178">
        <v>1754</v>
      </c>
      <c r="F23" s="178">
        <v>4861</v>
      </c>
      <c r="G23" s="180">
        <v>1274</v>
      </c>
      <c r="H23" s="181">
        <f t="shared" si="0"/>
        <v>9546</v>
      </c>
      <c r="I23" s="177">
        <v>574</v>
      </c>
      <c r="J23" s="179">
        <v>0</v>
      </c>
      <c r="K23" s="180">
        <v>425</v>
      </c>
      <c r="L23" s="181">
        <f t="shared" si="1"/>
        <v>425</v>
      </c>
      <c r="M23" s="180">
        <v>5934</v>
      </c>
      <c r="N23" s="178">
        <v>0</v>
      </c>
      <c r="O23" s="178">
        <v>7378</v>
      </c>
      <c r="P23" s="182">
        <f t="shared" si="2"/>
        <v>7378</v>
      </c>
      <c r="Q23" s="178">
        <v>0</v>
      </c>
      <c r="R23" s="183">
        <v>0</v>
      </c>
      <c r="S23" s="178">
        <v>4000</v>
      </c>
      <c r="T23" s="183">
        <v>1823</v>
      </c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</row>
    <row r="24" spans="1:255" ht="21" customHeight="1" x14ac:dyDescent="0.2">
      <c r="A24" s="176" t="s">
        <v>20</v>
      </c>
      <c r="B24" s="193">
        <v>0</v>
      </c>
      <c r="C24" s="194">
        <v>0</v>
      </c>
      <c r="D24" s="195">
        <v>1570</v>
      </c>
      <c r="E24" s="178">
        <v>2171</v>
      </c>
      <c r="F24" s="194">
        <v>4448</v>
      </c>
      <c r="G24" s="196">
        <v>759</v>
      </c>
      <c r="H24" s="181">
        <f t="shared" si="0"/>
        <v>8948</v>
      </c>
      <c r="I24" s="193">
        <v>226</v>
      </c>
      <c r="J24" s="195">
        <v>0</v>
      </c>
      <c r="K24" s="196">
        <v>53</v>
      </c>
      <c r="L24" s="197">
        <f t="shared" si="1"/>
        <v>53</v>
      </c>
      <c r="M24" s="196">
        <v>6800</v>
      </c>
      <c r="N24" s="194">
        <v>0</v>
      </c>
      <c r="O24" s="194">
        <v>6154</v>
      </c>
      <c r="P24" s="182">
        <f t="shared" si="2"/>
        <v>6154</v>
      </c>
      <c r="Q24" s="194">
        <v>0</v>
      </c>
      <c r="R24" s="183">
        <v>0</v>
      </c>
      <c r="S24" s="198">
        <v>0</v>
      </c>
      <c r="T24" s="183">
        <v>0</v>
      </c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</row>
    <row r="25" spans="1:255" ht="21" customHeight="1" x14ac:dyDescent="0.2">
      <c r="A25" s="199" t="s">
        <v>35</v>
      </c>
      <c r="B25" s="200">
        <f t="shared" ref="B25:T25" si="3">SUM(B6:B24)</f>
        <v>0</v>
      </c>
      <c r="C25" s="201">
        <f t="shared" si="3"/>
        <v>0</v>
      </c>
      <c r="D25" s="202">
        <f t="shared" si="3"/>
        <v>24395</v>
      </c>
      <c r="E25" s="202">
        <f t="shared" si="3"/>
        <v>24925</v>
      </c>
      <c r="F25" s="202">
        <f t="shared" si="3"/>
        <v>59528</v>
      </c>
      <c r="G25" s="202">
        <f t="shared" si="3"/>
        <v>19517</v>
      </c>
      <c r="H25" s="203">
        <f t="shared" si="3"/>
        <v>128365</v>
      </c>
      <c r="I25" s="200">
        <f t="shared" si="3"/>
        <v>4667</v>
      </c>
      <c r="J25" s="202">
        <f t="shared" si="3"/>
        <v>28227</v>
      </c>
      <c r="K25" s="204">
        <f t="shared" si="3"/>
        <v>76510</v>
      </c>
      <c r="L25" s="203">
        <f t="shared" si="3"/>
        <v>104737</v>
      </c>
      <c r="M25" s="205">
        <f t="shared" si="3"/>
        <v>437012</v>
      </c>
      <c r="N25" s="201">
        <f t="shared" si="3"/>
        <v>1000</v>
      </c>
      <c r="O25" s="201">
        <f t="shared" si="3"/>
        <v>331426</v>
      </c>
      <c r="P25" s="206">
        <f t="shared" si="3"/>
        <v>332426</v>
      </c>
      <c r="Q25" s="202">
        <f t="shared" si="3"/>
        <v>7220</v>
      </c>
      <c r="R25" s="203">
        <f t="shared" si="3"/>
        <v>1514</v>
      </c>
      <c r="S25" s="202">
        <f t="shared" si="3"/>
        <v>92776</v>
      </c>
      <c r="T25" s="203">
        <f t="shared" si="3"/>
        <v>60050</v>
      </c>
      <c r="U25" s="117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17"/>
      <c r="AK25" s="117"/>
      <c r="AL25" s="117"/>
      <c r="AM25" s="117"/>
      <c r="AN25" s="117"/>
      <c r="AO25" s="117"/>
      <c r="AP25" s="117"/>
      <c r="AQ25" s="117"/>
      <c r="AR25" s="117"/>
      <c r="AS25" s="117"/>
      <c r="AT25" s="117"/>
      <c r="AU25" s="117"/>
      <c r="AV25" s="117"/>
      <c r="AW25" s="117"/>
      <c r="AX25" s="117"/>
      <c r="AY25" s="117"/>
      <c r="AZ25" s="117"/>
      <c r="BA25" s="117"/>
      <c r="BB25" s="117"/>
      <c r="BC25" s="117"/>
      <c r="BD25" s="117"/>
      <c r="BE25" s="117"/>
      <c r="BF25" s="117"/>
      <c r="BG25" s="117"/>
      <c r="BH25" s="117"/>
      <c r="BI25" s="117"/>
      <c r="BJ25" s="117"/>
      <c r="BK25" s="117"/>
      <c r="BL25" s="117"/>
      <c r="BM25" s="117"/>
      <c r="BN25" s="117"/>
      <c r="BO25" s="117"/>
      <c r="BP25" s="117"/>
      <c r="BQ25" s="117"/>
      <c r="BR25" s="117"/>
      <c r="BS25" s="117"/>
      <c r="BT25" s="117"/>
      <c r="BU25" s="117"/>
      <c r="BV25" s="117"/>
      <c r="BW25" s="117"/>
      <c r="BX25" s="117"/>
      <c r="BY25" s="117"/>
      <c r="BZ25" s="117"/>
      <c r="CA25" s="117"/>
      <c r="CB25" s="117"/>
      <c r="CC25" s="117"/>
      <c r="CD25" s="117"/>
      <c r="CE25" s="117"/>
      <c r="CF25" s="117"/>
      <c r="CG25" s="117"/>
      <c r="CH25" s="117"/>
      <c r="CI25" s="117"/>
      <c r="CJ25" s="117"/>
      <c r="CK25" s="117"/>
      <c r="CL25" s="117"/>
      <c r="CM25" s="117"/>
      <c r="CN25" s="117"/>
      <c r="CO25" s="117"/>
      <c r="CP25" s="117"/>
      <c r="CQ25" s="117"/>
      <c r="CR25" s="117"/>
      <c r="CS25" s="117"/>
      <c r="CT25" s="117"/>
      <c r="CU25" s="117"/>
      <c r="CV25" s="117"/>
      <c r="CW25" s="117"/>
      <c r="CX25" s="117"/>
      <c r="CY25" s="117"/>
      <c r="CZ25" s="117"/>
      <c r="DA25" s="117"/>
      <c r="DB25" s="117"/>
      <c r="DC25" s="117"/>
      <c r="DD25" s="117"/>
      <c r="DE25" s="117"/>
      <c r="DF25" s="117"/>
      <c r="DG25" s="117"/>
      <c r="DH25" s="117"/>
      <c r="DI25" s="117"/>
      <c r="DJ25" s="117"/>
      <c r="DK25" s="117"/>
      <c r="DL25" s="117"/>
      <c r="DM25" s="117"/>
      <c r="DN25" s="117"/>
      <c r="DO25" s="117"/>
      <c r="DP25" s="117"/>
      <c r="DQ25" s="117"/>
      <c r="DR25" s="117"/>
      <c r="DS25" s="117"/>
      <c r="DT25" s="117"/>
      <c r="DU25" s="117"/>
      <c r="DV25" s="117"/>
      <c r="DW25" s="117"/>
      <c r="DX25" s="117"/>
      <c r="DY25" s="117"/>
      <c r="DZ25" s="117"/>
      <c r="EA25" s="117"/>
      <c r="EB25" s="117"/>
      <c r="EC25" s="117"/>
      <c r="ED25" s="117"/>
      <c r="EE25" s="117"/>
      <c r="EF25" s="117"/>
      <c r="EG25" s="117"/>
      <c r="EH25" s="117"/>
      <c r="EI25" s="117"/>
      <c r="EJ25" s="117"/>
      <c r="EK25" s="117"/>
      <c r="EL25" s="117"/>
      <c r="EM25" s="117"/>
      <c r="EN25" s="117"/>
      <c r="EO25" s="117"/>
      <c r="EP25" s="117"/>
      <c r="EQ25" s="117"/>
      <c r="ER25" s="117"/>
      <c r="ES25" s="117"/>
      <c r="ET25" s="117"/>
      <c r="EU25" s="117"/>
      <c r="EV25" s="117"/>
      <c r="EW25" s="117"/>
      <c r="EX25" s="117"/>
      <c r="EY25" s="117"/>
      <c r="EZ25" s="117"/>
      <c r="FA25" s="117"/>
      <c r="FB25" s="117"/>
      <c r="FC25" s="117"/>
      <c r="FD25" s="117"/>
      <c r="FE25" s="117"/>
      <c r="FF25" s="117"/>
      <c r="FG25" s="117"/>
      <c r="FH25" s="117"/>
      <c r="FI25" s="117"/>
      <c r="FJ25" s="117"/>
      <c r="FK25" s="117"/>
      <c r="FL25" s="117"/>
      <c r="FM25" s="117"/>
      <c r="FN25" s="117"/>
      <c r="FO25" s="117"/>
      <c r="FP25" s="117"/>
      <c r="FQ25" s="117"/>
      <c r="FR25" s="117"/>
      <c r="FS25" s="117"/>
      <c r="FT25" s="117"/>
      <c r="FU25" s="117"/>
      <c r="FV25" s="117"/>
      <c r="FW25" s="117"/>
      <c r="FX25" s="117"/>
      <c r="FY25" s="117"/>
      <c r="FZ25" s="117"/>
      <c r="GA25" s="117"/>
      <c r="GB25" s="117"/>
      <c r="GC25" s="117"/>
      <c r="GD25" s="117"/>
      <c r="GE25" s="117"/>
      <c r="GF25" s="117"/>
      <c r="GG25" s="117"/>
      <c r="GH25" s="117"/>
      <c r="GI25" s="117"/>
      <c r="GJ25" s="117"/>
      <c r="GK25" s="117"/>
      <c r="GL25" s="117"/>
      <c r="GM25" s="117"/>
      <c r="GN25" s="117"/>
      <c r="GO25" s="117"/>
      <c r="GP25" s="117"/>
      <c r="GQ25" s="117"/>
      <c r="GR25" s="117"/>
      <c r="GS25" s="117"/>
      <c r="GT25" s="117"/>
      <c r="GU25" s="117"/>
      <c r="GV25" s="117"/>
      <c r="GW25" s="117"/>
      <c r="GX25" s="117"/>
      <c r="GY25" s="117"/>
      <c r="GZ25" s="117"/>
      <c r="HA25" s="117"/>
      <c r="HB25" s="117"/>
      <c r="HC25" s="117"/>
      <c r="HD25" s="117"/>
      <c r="HE25" s="117"/>
      <c r="HF25" s="117"/>
      <c r="HG25" s="117"/>
      <c r="HH25" s="117"/>
      <c r="HI25" s="117"/>
      <c r="HJ25" s="117"/>
      <c r="HK25" s="117"/>
      <c r="HL25" s="117"/>
      <c r="HM25" s="117"/>
      <c r="HN25" s="117"/>
      <c r="HO25" s="117"/>
      <c r="HP25" s="117"/>
      <c r="HQ25" s="117"/>
      <c r="HR25" s="117"/>
      <c r="HS25" s="117"/>
      <c r="HT25" s="117"/>
      <c r="HU25" s="117"/>
      <c r="HV25" s="117"/>
      <c r="HW25" s="117"/>
      <c r="HX25" s="117"/>
      <c r="HY25" s="117"/>
      <c r="HZ25" s="117"/>
      <c r="IA25" s="117"/>
      <c r="IB25" s="117"/>
      <c r="IC25" s="117"/>
      <c r="ID25" s="117"/>
      <c r="IE25" s="117"/>
      <c r="IF25" s="117"/>
      <c r="IG25" s="117"/>
      <c r="IH25" s="117"/>
      <c r="II25" s="117"/>
      <c r="IJ25" s="117"/>
      <c r="IK25" s="117"/>
      <c r="IL25" s="117"/>
      <c r="IM25" s="117"/>
      <c r="IN25" s="117"/>
      <c r="IO25" s="117"/>
      <c r="IP25" s="117"/>
      <c r="IQ25" s="117"/>
      <c r="IR25" s="117"/>
      <c r="IS25" s="117"/>
      <c r="IT25" s="117"/>
      <c r="IU25" s="117"/>
    </row>
  </sheetData>
  <mergeCells count="11">
    <mergeCell ref="I4:I5"/>
    <mergeCell ref="A1:T1"/>
    <mergeCell ref="A2:T2"/>
    <mergeCell ref="A4:A5"/>
    <mergeCell ref="B4:B5"/>
    <mergeCell ref="C4:C5"/>
    <mergeCell ref="D4:H4"/>
    <mergeCell ref="J4:L4"/>
    <mergeCell ref="M4:P4"/>
    <mergeCell ref="Q4:R4"/>
    <mergeCell ref="S4:T4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66"/>
  </sheetPr>
  <dimension ref="A1:IW32"/>
  <sheetViews>
    <sheetView view="pageBreakPreview" zoomScaleNormal="90" workbookViewId="0">
      <selection activeCell="K5" sqref="K5:K7"/>
    </sheetView>
  </sheetViews>
  <sheetFormatPr defaultRowHeight="12.75" x14ac:dyDescent="0.2"/>
  <cols>
    <col min="1" max="1" width="9.125" style="116" customWidth="1"/>
    <col min="2" max="2" width="7.5" style="116" customWidth="1"/>
    <col min="3" max="11" width="10.625" style="116" customWidth="1"/>
    <col min="12" max="12" width="7.375" style="116" customWidth="1"/>
    <col min="13" max="14" width="8.625" style="116" customWidth="1"/>
    <col min="15" max="15" width="8.5" style="116" customWidth="1"/>
    <col min="16" max="16" width="10" style="116" customWidth="1"/>
    <col min="17" max="17" width="8.5" style="116" customWidth="1"/>
    <col min="18" max="18" width="9.625" style="116" customWidth="1"/>
    <col min="19" max="254" width="7.5" style="116" customWidth="1"/>
    <col min="255" max="257" width="8" style="116" customWidth="1"/>
    <col min="258" max="1025" width="8" customWidth="1"/>
  </cols>
  <sheetData>
    <row r="1" spans="1:22" ht="18" customHeight="1" x14ac:dyDescent="0.2">
      <c r="A1" s="283" t="s">
        <v>78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</row>
    <row r="2" spans="1:22" ht="18" customHeight="1" x14ac:dyDescent="0.2">
      <c r="A2" s="283" t="s">
        <v>80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</row>
    <row r="3" spans="1:22" ht="18" customHeight="1" thickBot="1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2" ht="18" customHeight="1" thickBot="1" x14ac:dyDescent="0.25">
      <c r="A4" s="284" t="s">
        <v>38</v>
      </c>
      <c r="B4" s="284"/>
      <c r="C4" s="285" t="s">
        <v>52</v>
      </c>
      <c r="D4" s="285"/>
      <c r="E4" s="285"/>
      <c r="F4" s="285"/>
      <c r="G4" s="285"/>
      <c r="H4" s="285"/>
      <c r="I4" s="285"/>
      <c r="J4" s="285"/>
      <c r="K4" s="285"/>
      <c r="L4" s="286" t="s">
        <v>34</v>
      </c>
      <c r="M4" s="286" t="s">
        <v>58</v>
      </c>
      <c r="N4" s="286"/>
      <c r="O4" s="287" t="s">
        <v>70</v>
      </c>
      <c r="P4" s="287"/>
      <c r="Q4" s="287"/>
      <c r="R4" s="287"/>
      <c r="S4" s="286" t="s">
        <v>54</v>
      </c>
    </row>
    <row r="5" spans="1:22" ht="18" customHeight="1" thickTop="1" thickBot="1" x14ac:dyDescent="0.25">
      <c r="A5" s="284"/>
      <c r="B5" s="284"/>
      <c r="C5" s="280" t="s">
        <v>67</v>
      </c>
      <c r="D5" s="280"/>
      <c r="E5" s="280"/>
      <c r="F5" s="280"/>
      <c r="G5" s="288" t="s">
        <v>36</v>
      </c>
      <c r="H5" s="288"/>
      <c r="I5" s="288"/>
      <c r="J5" s="288"/>
      <c r="K5" s="280" t="s">
        <v>35</v>
      </c>
      <c r="L5" s="286"/>
      <c r="M5" s="289" t="s">
        <v>35</v>
      </c>
      <c r="N5" s="290" t="s">
        <v>53</v>
      </c>
      <c r="O5" s="291" t="s">
        <v>69</v>
      </c>
      <c r="P5" s="291"/>
      <c r="Q5" s="291" t="s">
        <v>63</v>
      </c>
      <c r="R5" s="291"/>
      <c r="S5" s="286"/>
    </row>
    <row r="6" spans="1:22" ht="18" customHeight="1" thickBot="1" x14ac:dyDescent="0.25">
      <c r="A6" s="284"/>
      <c r="B6" s="284"/>
      <c r="C6" s="280" t="s">
        <v>65</v>
      </c>
      <c r="D6" s="280"/>
      <c r="E6" s="280" t="s">
        <v>77</v>
      </c>
      <c r="F6" s="280" t="s">
        <v>35</v>
      </c>
      <c r="G6" s="281" t="s">
        <v>61</v>
      </c>
      <c r="H6" s="281"/>
      <c r="I6" s="280" t="s">
        <v>77</v>
      </c>
      <c r="J6" s="282" t="s">
        <v>35</v>
      </c>
      <c r="K6" s="280"/>
      <c r="L6" s="286"/>
      <c r="M6" s="289"/>
      <c r="N6" s="290"/>
      <c r="O6" s="291"/>
      <c r="P6" s="291"/>
      <c r="Q6" s="291"/>
      <c r="R6" s="291"/>
      <c r="S6" s="286"/>
    </row>
    <row r="7" spans="1:22" ht="18" customHeight="1" thickBot="1" x14ac:dyDescent="0.25">
      <c r="A7" s="284"/>
      <c r="B7" s="284"/>
      <c r="C7" s="4" t="s">
        <v>66</v>
      </c>
      <c r="D7" s="4" t="s">
        <v>37</v>
      </c>
      <c r="E7" s="280"/>
      <c r="F7" s="280"/>
      <c r="G7" s="4" t="s">
        <v>66</v>
      </c>
      <c r="H7" s="4" t="s">
        <v>37</v>
      </c>
      <c r="I7" s="280"/>
      <c r="J7" s="282"/>
      <c r="K7" s="280"/>
      <c r="L7" s="286"/>
      <c r="M7" s="268" t="s">
        <v>64</v>
      </c>
      <c r="N7" s="6" t="s">
        <v>64</v>
      </c>
      <c r="O7" s="7" t="s">
        <v>64</v>
      </c>
      <c r="P7" s="7" t="s">
        <v>0</v>
      </c>
      <c r="Q7" s="7" t="s">
        <v>64</v>
      </c>
      <c r="R7" s="7" t="s">
        <v>0</v>
      </c>
      <c r="S7" s="8" t="s">
        <v>64</v>
      </c>
    </row>
    <row r="8" spans="1:22" ht="18" customHeight="1" thickBot="1" x14ac:dyDescent="0.25">
      <c r="A8" s="277" t="s">
        <v>25</v>
      </c>
      <c r="B8" s="9" t="s">
        <v>50</v>
      </c>
      <c r="C8" s="207">
        <v>1629</v>
      </c>
      <c r="D8" s="207">
        <v>4452</v>
      </c>
      <c r="E8" s="207">
        <v>6403</v>
      </c>
      <c r="F8" s="208">
        <f>SUM(C8:E8)</f>
        <v>12484</v>
      </c>
      <c r="G8" s="209">
        <v>135</v>
      </c>
      <c r="H8" s="208">
        <v>219</v>
      </c>
      <c r="I8" s="208">
        <v>92</v>
      </c>
      <c r="J8" s="210">
        <f>SUM(G8:I8)</f>
        <v>446</v>
      </c>
      <c r="K8" s="211">
        <f>F8+J8</f>
        <v>12930</v>
      </c>
      <c r="L8" s="212">
        <v>1</v>
      </c>
      <c r="M8" s="213">
        <v>614</v>
      </c>
      <c r="N8" s="214">
        <v>187</v>
      </c>
      <c r="O8" s="207">
        <v>12140</v>
      </c>
      <c r="P8" s="207">
        <v>1544388</v>
      </c>
      <c r="Q8" s="207">
        <v>623</v>
      </c>
      <c r="R8" s="207">
        <v>66544</v>
      </c>
      <c r="S8" s="212">
        <v>1</v>
      </c>
      <c r="T8" s="126"/>
      <c r="U8" s="126"/>
      <c r="V8" s="126"/>
    </row>
    <row r="9" spans="1:22" ht="18" customHeight="1" thickBot="1" x14ac:dyDescent="0.25">
      <c r="A9" s="277"/>
      <c r="B9" s="19" t="s">
        <v>51</v>
      </c>
      <c r="C9" s="215">
        <v>2492</v>
      </c>
      <c r="D9" s="215">
        <v>4027</v>
      </c>
      <c r="E9" s="215">
        <v>12622</v>
      </c>
      <c r="F9" s="215">
        <f>SUM(C9:E9)</f>
        <v>19141</v>
      </c>
      <c r="G9" s="216">
        <v>141</v>
      </c>
      <c r="H9" s="215">
        <v>254</v>
      </c>
      <c r="I9" s="215">
        <v>408</v>
      </c>
      <c r="J9" s="217">
        <f>SUM(G9:I9)</f>
        <v>803</v>
      </c>
      <c r="K9" s="218">
        <f>F9+J9</f>
        <v>19944</v>
      </c>
      <c r="L9" s="219">
        <v>2</v>
      </c>
      <c r="M9" s="220">
        <v>660</v>
      </c>
      <c r="N9" s="221">
        <v>268</v>
      </c>
      <c r="O9" s="215">
        <v>16335</v>
      </c>
      <c r="P9" s="215">
        <v>1205144</v>
      </c>
      <c r="Q9" s="215">
        <v>3826</v>
      </c>
      <c r="R9" s="215">
        <v>228014</v>
      </c>
      <c r="S9" s="219">
        <v>2</v>
      </c>
      <c r="T9" s="126"/>
      <c r="U9" s="126"/>
      <c r="V9" s="126"/>
    </row>
    <row r="10" spans="1:22" ht="18" customHeight="1" thickBot="1" x14ac:dyDescent="0.25">
      <c r="A10" s="277"/>
      <c r="B10" s="19" t="s">
        <v>49</v>
      </c>
      <c r="C10" s="215">
        <v>2665</v>
      </c>
      <c r="D10" s="215">
        <v>3490</v>
      </c>
      <c r="E10" s="215">
        <v>14051</v>
      </c>
      <c r="F10" s="215">
        <f>SUM(C10:E10)</f>
        <v>20206</v>
      </c>
      <c r="G10" s="216">
        <v>134</v>
      </c>
      <c r="H10" s="215">
        <v>204</v>
      </c>
      <c r="I10" s="215">
        <v>289</v>
      </c>
      <c r="J10" s="217">
        <f>SUM(G10:I10)</f>
        <v>627</v>
      </c>
      <c r="K10" s="218">
        <f>F10+J10</f>
        <v>20833</v>
      </c>
      <c r="L10" s="219">
        <v>0</v>
      </c>
      <c r="M10" s="220">
        <v>550</v>
      </c>
      <c r="N10" s="221">
        <v>163</v>
      </c>
      <c r="O10" s="215">
        <v>15738</v>
      </c>
      <c r="P10" s="215">
        <v>676747</v>
      </c>
      <c r="Q10" s="215">
        <v>4807</v>
      </c>
      <c r="R10" s="215">
        <v>206863</v>
      </c>
      <c r="S10" s="219">
        <v>0</v>
      </c>
      <c r="T10" s="126"/>
      <c r="U10" s="126"/>
      <c r="V10" s="126"/>
    </row>
    <row r="11" spans="1:22" ht="18" customHeight="1" thickBot="1" x14ac:dyDescent="0.25">
      <c r="A11" s="277"/>
      <c r="B11" s="24" t="s">
        <v>35</v>
      </c>
      <c r="C11" s="222">
        <f t="shared" ref="C11:S11" si="0">SUM(C8:C10)</f>
        <v>6786</v>
      </c>
      <c r="D11" s="222">
        <f t="shared" si="0"/>
        <v>11969</v>
      </c>
      <c r="E11" s="222">
        <f t="shared" si="0"/>
        <v>33076</v>
      </c>
      <c r="F11" s="222">
        <f t="shared" si="0"/>
        <v>51831</v>
      </c>
      <c r="G11" s="223">
        <f t="shared" si="0"/>
        <v>410</v>
      </c>
      <c r="H11" s="222">
        <f t="shared" si="0"/>
        <v>677</v>
      </c>
      <c r="I11" s="222">
        <f t="shared" si="0"/>
        <v>789</v>
      </c>
      <c r="J11" s="224">
        <f t="shared" si="0"/>
        <v>1876</v>
      </c>
      <c r="K11" s="222">
        <f t="shared" si="0"/>
        <v>53707</v>
      </c>
      <c r="L11" s="225">
        <f t="shared" si="0"/>
        <v>3</v>
      </c>
      <c r="M11" s="226">
        <f t="shared" si="0"/>
        <v>1824</v>
      </c>
      <c r="N11" s="227">
        <f t="shared" si="0"/>
        <v>618</v>
      </c>
      <c r="O11" s="226">
        <f t="shared" si="0"/>
        <v>44213</v>
      </c>
      <c r="P11" s="222">
        <f t="shared" si="0"/>
        <v>3426279</v>
      </c>
      <c r="Q11" s="222">
        <f t="shared" si="0"/>
        <v>9256</v>
      </c>
      <c r="R11" s="222">
        <f t="shared" si="0"/>
        <v>501421</v>
      </c>
      <c r="S11" s="225">
        <f t="shared" si="0"/>
        <v>3</v>
      </c>
      <c r="T11" s="126"/>
      <c r="U11" s="126"/>
      <c r="V11" s="126"/>
    </row>
    <row r="12" spans="1:22" ht="18" customHeight="1" thickBot="1" x14ac:dyDescent="0.25">
      <c r="A12" s="277" t="s">
        <v>26</v>
      </c>
      <c r="B12" s="9" t="s">
        <v>48</v>
      </c>
      <c r="C12" s="207">
        <v>648</v>
      </c>
      <c r="D12" s="207">
        <v>732</v>
      </c>
      <c r="E12" s="207">
        <v>1378</v>
      </c>
      <c r="F12" s="215">
        <f>SUM(C12:E12)</f>
        <v>2758</v>
      </c>
      <c r="G12" s="228">
        <v>262</v>
      </c>
      <c r="H12" s="207">
        <v>136</v>
      </c>
      <c r="I12" s="207">
        <v>155</v>
      </c>
      <c r="J12" s="217">
        <f>SUM(G12:I12)</f>
        <v>553</v>
      </c>
      <c r="K12" s="218">
        <f>F12+J12</f>
        <v>3311</v>
      </c>
      <c r="L12" s="212">
        <v>1</v>
      </c>
      <c r="M12" s="213">
        <v>243</v>
      </c>
      <c r="N12" s="214">
        <v>34</v>
      </c>
      <c r="O12" s="207">
        <v>2881</v>
      </c>
      <c r="P12" s="207">
        <v>155126</v>
      </c>
      <c r="Q12" s="207">
        <v>385</v>
      </c>
      <c r="R12" s="207">
        <v>20475</v>
      </c>
      <c r="S12" s="212">
        <v>1</v>
      </c>
      <c r="T12" s="126"/>
      <c r="U12" s="126"/>
      <c r="V12" s="126"/>
    </row>
    <row r="13" spans="1:22" ht="18" customHeight="1" thickBot="1" x14ac:dyDescent="0.25">
      <c r="A13" s="277"/>
      <c r="B13" s="19" t="s">
        <v>47</v>
      </c>
      <c r="C13" s="215">
        <v>957</v>
      </c>
      <c r="D13" s="215">
        <v>1102</v>
      </c>
      <c r="E13" s="215">
        <v>2366</v>
      </c>
      <c r="F13" s="215">
        <f>SUM(C13:E13)</f>
        <v>4425</v>
      </c>
      <c r="G13" s="216">
        <v>352</v>
      </c>
      <c r="H13" s="215">
        <v>304</v>
      </c>
      <c r="I13" s="215">
        <v>458</v>
      </c>
      <c r="J13" s="217">
        <f>SUM(G13:I13)</f>
        <v>1114</v>
      </c>
      <c r="K13" s="218">
        <f>F13+J13</f>
        <v>5539</v>
      </c>
      <c r="L13" s="219">
        <v>1</v>
      </c>
      <c r="M13" s="220">
        <v>157</v>
      </c>
      <c r="N13" s="221">
        <v>31</v>
      </c>
      <c r="O13" s="215">
        <v>4579</v>
      </c>
      <c r="P13" s="215">
        <v>142383</v>
      </c>
      <c r="Q13" s="215">
        <v>819</v>
      </c>
      <c r="R13" s="215">
        <v>27355</v>
      </c>
      <c r="S13" s="219">
        <v>39</v>
      </c>
      <c r="T13" s="126"/>
      <c r="U13" s="126"/>
      <c r="V13" s="126"/>
    </row>
    <row r="14" spans="1:22" ht="18" customHeight="1" thickBot="1" x14ac:dyDescent="0.25">
      <c r="A14" s="277"/>
      <c r="B14" s="19" t="s">
        <v>49</v>
      </c>
      <c r="C14" s="215">
        <v>947</v>
      </c>
      <c r="D14" s="215">
        <v>865</v>
      </c>
      <c r="E14" s="215">
        <v>2432</v>
      </c>
      <c r="F14" s="215">
        <f>SUM(C14:E14)</f>
        <v>4244</v>
      </c>
      <c r="G14" s="216">
        <v>277</v>
      </c>
      <c r="H14" s="215">
        <v>235</v>
      </c>
      <c r="I14" s="215">
        <v>257</v>
      </c>
      <c r="J14" s="217">
        <f>SUM(G14:I14)</f>
        <v>769</v>
      </c>
      <c r="K14" s="218">
        <f>F14+J14</f>
        <v>5013</v>
      </c>
      <c r="L14" s="219">
        <v>1</v>
      </c>
      <c r="M14" s="220">
        <v>199</v>
      </c>
      <c r="N14" s="221">
        <v>28</v>
      </c>
      <c r="O14" s="215">
        <v>3913</v>
      </c>
      <c r="P14" s="215">
        <v>75384</v>
      </c>
      <c r="Q14" s="215">
        <v>1030</v>
      </c>
      <c r="R14" s="215">
        <v>22053</v>
      </c>
      <c r="S14" s="219">
        <v>1</v>
      </c>
      <c r="T14" s="126"/>
      <c r="U14" s="126"/>
      <c r="V14" s="126"/>
    </row>
    <row r="15" spans="1:22" ht="18" customHeight="1" thickBot="1" x14ac:dyDescent="0.25">
      <c r="A15" s="277"/>
      <c r="B15" s="24" t="s">
        <v>35</v>
      </c>
      <c r="C15" s="222">
        <f t="shared" ref="C15:S15" si="1">SUM(C12:C14)</f>
        <v>2552</v>
      </c>
      <c r="D15" s="222">
        <f t="shared" si="1"/>
        <v>2699</v>
      </c>
      <c r="E15" s="222">
        <f t="shared" si="1"/>
        <v>6176</v>
      </c>
      <c r="F15" s="222">
        <f t="shared" si="1"/>
        <v>11427</v>
      </c>
      <c r="G15" s="223">
        <f t="shared" si="1"/>
        <v>891</v>
      </c>
      <c r="H15" s="222">
        <f t="shared" si="1"/>
        <v>675</v>
      </c>
      <c r="I15" s="222">
        <f t="shared" si="1"/>
        <v>870</v>
      </c>
      <c r="J15" s="224">
        <f t="shared" si="1"/>
        <v>2436</v>
      </c>
      <c r="K15" s="222">
        <f t="shared" si="1"/>
        <v>13863</v>
      </c>
      <c r="L15" s="225">
        <f t="shared" si="1"/>
        <v>3</v>
      </c>
      <c r="M15" s="226">
        <f t="shared" si="1"/>
        <v>599</v>
      </c>
      <c r="N15" s="227">
        <f t="shared" si="1"/>
        <v>93</v>
      </c>
      <c r="O15" s="226">
        <f t="shared" si="1"/>
        <v>11373</v>
      </c>
      <c r="P15" s="222">
        <f t="shared" si="1"/>
        <v>372893</v>
      </c>
      <c r="Q15" s="222">
        <f t="shared" si="1"/>
        <v>2234</v>
      </c>
      <c r="R15" s="222">
        <f t="shared" si="1"/>
        <v>69883</v>
      </c>
      <c r="S15" s="225">
        <f t="shared" si="1"/>
        <v>41</v>
      </c>
      <c r="T15" s="126"/>
      <c r="U15" s="126"/>
      <c r="V15" s="126"/>
    </row>
    <row r="16" spans="1:22" ht="18" customHeight="1" x14ac:dyDescent="0.2">
      <c r="A16" s="278" t="s">
        <v>27</v>
      </c>
      <c r="B16" s="19" t="s">
        <v>48</v>
      </c>
      <c r="C16" s="215">
        <v>7402</v>
      </c>
      <c r="D16" s="215">
        <v>14987</v>
      </c>
      <c r="E16" s="215">
        <v>16214</v>
      </c>
      <c r="F16" s="215">
        <f>SUM(C16:E16)</f>
        <v>38603</v>
      </c>
      <c r="G16" s="216">
        <v>60</v>
      </c>
      <c r="H16" s="215">
        <v>18</v>
      </c>
      <c r="I16" s="215">
        <v>18</v>
      </c>
      <c r="J16" s="217">
        <f>SUM(G16:I16)</f>
        <v>96</v>
      </c>
      <c r="K16" s="218">
        <f>F16+J16</f>
        <v>38699</v>
      </c>
      <c r="L16" s="219">
        <v>0</v>
      </c>
      <c r="M16" s="220">
        <v>2253</v>
      </c>
      <c r="N16" s="221">
        <v>1173</v>
      </c>
      <c r="O16" s="215">
        <v>30123</v>
      </c>
      <c r="P16" s="215">
        <v>499515</v>
      </c>
      <c r="Q16" s="215">
        <v>8477</v>
      </c>
      <c r="R16" s="215">
        <v>129106</v>
      </c>
      <c r="S16" s="219">
        <v>0</v>
      </c>
      <c r="T16" s="126"/>
      <c r="U16" s="126"/>
      <c r="V16" s="126"/>
    </row>
    <row r="17" spans="1:22" ht="18" customHeight="1" x14ac:dyDescent="0.2">
      <c r="A17" s="278"/>
      <c r="B17" s="19" t="s">
        <v>47</v>
      </c>
      <c r="C17" s="215">
        <v>3997</v>
      </c>
      <c r="D17" s="215">
        <v>4410</v>
      </c>
      <c r="E17" s="215">
        <v>28627</v>
      </c>
      <c r="F17" s="215">
        <f>SUM(C17:E17)</f>
        <v>37034</v>
      </c>
      <c r="G17" s="216">
        <v>6</v>
      </c>
      <c r="H17" s="215">
        <v>9</v>
      </c>
      <c r="I17" s="215">
        <v>77</v>
      </c>
      <c r="J17" s="217">
        <f>SUM(G17:I17)</f>
        <v>92</v>
      </c>
      <c r="K17" s="218">
        <f>F17+J17</f>
        <v>37126</v>
      </c>
      <c r="L17" s="219">
        <v>2</v>
      </c>
      <c r="M17" s="220">
        <v>4045</v>
      </c>
      <c r="N17" s="221">
        <v>1834</v>
      </c>
      <c r="O17" s="215">
        <v>26884</v>
      </c>
      <c r="P17" s="215">
        <v>391657</v>
      </c>
      <c r="Q17" s="215">
        <v>10355</v>
      </c>
      <c r="R17" s="215">
        <v>143974</v>
      </c>
      <c r="S17" s="219">
        <v>0</v>
      </c>
      <c r="T17" s="126"/>
      <c r="U17" s="126"/>
      <c r="V17" s="126"/>
    </row>
    <row r="18" spans="1:22" ht="18" customHeight="1" x14ac:dyDescent="0.2">
      <c r="A18" s="278"/>
      <c r="B18" s="19" t="s">
        <v>46</v>
      </c>
      <c r="C18" s="215">
        <v>3830</v>
      </c>
      <c r="D18" s="215">
        <v>3019</v>
      </c>
      <c r="E18" s="215">
        <v>28734</v>
      </c>
      <c r="F18" s="215">
        <f>SUM(C18:E18)</f>
        <v>35583</v>
      </c>
      <c r="G18" s="216">
        <v>7</v>
      </c>
      <c r="H18" s="215">
        <v>10</v>
      </c>
      <c r="I18" s="215">
        <v>36</v>
      </c>
      <c r="J18" s="217">
        <f>SUM(G18:I18)</f>
        <v>53</v>
      </c>
      <c r="K18" s="218">
        <f>F18+J18</f>
        <v>35636</v>
      </c>
      <c r="L18" s="219">
        <v>2</v>
      </c>
      <c r="M18" s="220">
        <v>4553</v>
      </c>
      <c r="N18" s="221">
        <v>935</v>
      </c>
      <c r="O18" s="215">
        <v>20772</v>
      </c>
      <c r="P18" s="215">
        <v>211528</v>
      </c>
      <c r="Q18" s="215">
        <v>14788</v>
      </c>
      <c r="R18" s="215">
        <v>145159</v>
      </c>
      <c r="S18" s="219">
        <v>0</v>
      </c>
      <c r="T18" s="126"/>
      <c r="U18" s="126"/>
      <c r="V18" s="126"/>
    </row>
    <row r="19" spans="1:22" ht="18" customHeight="1" thickBot="1" x14ac:dyDescent="0.25">
      <c r="A19" s="278"/>
      <c r="B19" s="24" t="s">
        <v>35</v>
      </c>
      <c r="C19" s="215">
        <f t="shared" ref="C19:S19" si="2">SUM(C16:C18)</f>
        <v>15229</v>
      </c>
      <c r="D19" s="215">
        <f t="shared" si="2"/>
        <v>22416</v>
      </c>
      <c r="E19" s="215">
        <f t="shared" si="2"/>
        <v>73575</v>
      </c>
      <c r="F19" s="224">
        <f t="shared" si="2"/>
        <v>111220</v>
      </c>
      <c r="G19" s="216">
        <f t="shared" si="2"/>
        <v>73</v>
      </c>
      <c r="H19" s="215">
        <f t="shared" si="2"/>
        <v>37</v>
      </c>
      <c r="I19" s="215">
        <f t="shared" si="2"/>
        <v>131</v>
      </c>
      <c r="J19" s="224">
        <f t="shared" si="2"/>
        <v>241</v>
      </c>
      <c r="K19" s="229">
        <f t="shared" si="2"/>
        <v>111461</v>
      </c>
      <c r="L19" s="225">
        <f t="shared" si="2"/>
        <v>4</v>
      </c>
      <c r="M19" s="226">
        <f t="shared" si="2"/>
        <v>10851</v>
      </c>
      <c r="N19" s="227">
        <f t="shared" si="2"/>
        <v>3942</v>
      </c>
      <c r="O19" s="226">
        <f t="shared" si="2"/>
        <v>77779</v>
      </c>
      <c r="P19" s="222">
        <f t="shared" si="2"/>
        <v>1102700</v>
      </c>
      <c r="Q19" s="222">
        <f t="shared" si="2"/>
        <v>33620</v>
      </c>
      <c r="R19" s="222">
        <f t="shared" si="2"/>
        <v>418239</v>
      </c>
      <c r="S19" s="225">
        <f t="shared" si="2"/>
        <v>0</v>
      </c>
      <c r="T19" s="126"/>
      <c r="U19" s="126"/>
      <c r="V19" s="126"/>
    </row>
    <row r="20" spans="1:22" ht="18" customHeight="1" thickBot="1" x14ac:dyDescent="0.25">
      <c r="A20" s="279" t="s">
        <v>28</v>
      </c>
      <c r="B20" s="9" t="s">
        <v>43</v>
      </c>
      <c r="C20" s="207">
        <v>311</v>
      </c>
      <c r="D20" s="207">
        <v>214</v>
      </c>
      <c r="E20" s="207">
        <v>318</v>
      </c>
      <c r="F20" s="208">
        <f>SUM(C20:E20)</f>
        <v>843</v>
      </c>
      <c r="G20" s="228">
        <v>179</v>
      </c>
      <c r="H20" s="207">
        <v>102</v>
      </c>
      <c r="I20" s="207">
        <v>23</v>
      </c>
      <c r="J20" s="210">
        <f>SUM(G20:I20)</f>
        <v>304</v>
      </c>
      <c r="K20" s="211">
        <f>F20+J20</f>
        <v>1147</v>
      </c>
      <c r="L20" s="212">
        <v>7</v>
      </c>
      <c r="M20" s="213">
        <v>44</v>
      </c>
      <c r="N20" s="214">
        <v>8</v>
      </c>
      <c r="O20" s="207">
        <v>991</v>
      </c>
      <c r="P20" s="207">
        <v>24535</v>
      </c>
      <c r="Q20" s="207">
        <v>139</v>
      </c>
      <c r="R20" s="207">
        <v>3620</v>
      </c>
      <c r="S20" s="212">
        <v>7</v>
      </c>
      <c r="T20" s="126"/>
      <c r="U20" s="126"/>
      <c r="V20" s="126"/>
    </row>
    <row r="21" spans="1:22" ht="18" customHeight="1" thickBot="1" x14ac:dyDescent="0.25">
      <c r="A21" s="279"/>
      <c r="B21" s="19" t="s">
        <v>44</v>
      </c>
      <c r="C21" s="215">
        <v>445</v>
      </c>
      <c r="D21" s="215">
        <v>159</v>
      </c>
      <c r="E21" s="215">
        <v>781</v>
      </c>
      <c r="F21" s="215">
        <f>SUM(C21:E21)</f>
        <v>1385</v>
      </c>
      <c r="G21" s="216">
        <v>140</v>
      </c>
      <c r="H21" s="215">
        <v>43</v>
      </c>
      <c r="I21" s="215">
        <v>61</v>
      </c>
      <c r="J21" s="217">
        <f>SUM(G21:I21)</f>
        <v>244</v>
      </c>
      <c r="K21" s="218">
        <f>F21+J21</f>
        <v>1629</v>
      </c>
      <c r="L21" s="219">
        <v>17</v>
      </c>
      <c r="M21" s="220">
        <v>83</v>
      </c>
      <c r="N21" s="221">
        <v>5</v>
      </c>
      <c r="O21" s="215">
        <v>1388</v>
      </c>
      <c r="P21" s="215">
        <v>23581</v>
      </c>
      <c r="Q21" s="215">
        <v>222</v>
      </c>
      <c r="R21" s="215">
        <v>4076</v>
      </c>
      <c r="S21" s="219">
        <v>9</v>
      </c>
      <c r="T21" s="126"/>
      <c r="U21" s="126"/>
      <c r="V21" s="126"/>
    </row>
    <row r="22" spans="1:22" ht="18" customHeight="1" thickBot="1" x14ac:dyDescent="0.25">
      <c r="A22" s="279"/>
      <c r="B22" s="19" t="s">
        <v>45</v>
      </c>
      <c r="C22" s="215">
        <v>408</v>
      </c>
      <c r="D22" s="215">
        <v>87</v>
      </c>
      <c r="E22" s="215">
        <v>714</v>
      </c>
      <c r="F22" s="215">
        <f>SUM(C22:E22)</f>
        <v>1209</v>
      </c>
      <c r="G22" s="216">
        <v>78</v>
      </c>
      <c r="H22" s="215">
        <v>22</v>
      </c>
      <c r="I22" s="215">
        <v>44</v>
      </c>
      <c r="J22" s="217">
        <f>SUM(G22:I22)</f>
        <v>144</v>
      </c>
      <c r="K22" s="218">
        <f>F22+J22</f>
        <v>1353</v>
      </c>
      <c r="L22" s="219">
        <v>6</v>
      </c>
      <c r="M22" s="220">
        <v>98</v>
      </c>
      <c r="N22" s="221">
        <v>1</v>
      </c>
      <c r="O22" s="215">
        <v>1038</v>
      </c>
      <c r="P22" s="215">
        <v>10870</v>
      </c>
      <c r="Q22" s="215">
        <v>290</v>
      </c>
      <c r="R22" s="215">
        <v>3079</v>
      </c>
      <c r="S22" s="219">
        <v>2</v>
      </c>
      <c r="T22" s="126"/>
      <c r="U22" s="126"/>
      <c r="V22" s="126"/>
    </row>
    <row r="23" spans="1:22" ht="18" customHeight="1" thickBot="1" x14ac:dyDescent="0.25">
      <c r="A23" s="279"/>
      <c r="B23" s="24" t="s">
        <v>35</v>
      </c>
      <c r="C23" s="222">
        <f t="shared" ref="C23:S23" si="3">SUM(C20:C22)</f>
        <v>1164</v>
      </c>
      <c r="D23" s="222">
        <f t="shared" si="3"/>
        <v>460</v>
      </c>
      <c r="E23" s="222">
        <f t="shared" si="3"/>
        <v>1813</v>
      </c>
      <c r="F23" s="224">
        <f t="shared" si="3"/>
        <v>3437</v>
      </c>
      <c r="G23" s="223">
        <f t="shared" si="3"/>
        <v>397</v>
      </c>
      <c r="H23" s="222">
        <f t="shared" si="3"/>
        <v>167</v>
      </c>
      <c r="I23" s="222">
        <f t="shared" si="3"/>
        <v>128</v>
      </c>
      <c r="J23" s="224">
        <f t="shared" si="3"/>
        <v>692</v>
      </c>
      <c r="K23" s="222">
        <f t="shared" si="3"/>
        <v>4129</v>
      </c>
      <c r="L23" s="225">
        <f t="shared" si="3"/>
        <v>30</v>
      </c>
      <c r="M23" s="226">
        <f t="shared" si="3"/>
        <v>225</v>
      </c>
      <c r="N23" s="227">
        <f t="shared" si="3"/>
        <v>14</v>
      </c>
      <c r="O23" s="226">
        <f t="shared" si="3"/>
        <v>3417</v>
      </c>
      <c r="P23" s="222">
        <f t="shared" si="3"/>
        <v>58986</v>
      </c>
      <c r="Q23" s="222">
        <f t="shared" si="3"/>
        <v>651</v>
      </c>
      <c r="R23" s="222">
        <f t="shared" si="3"/>
        <v>10775</v>
      </c>
      <c r="S23" s="225">
        <f t="shared" si="3"/>
        <v>18</v>
      </c>
      <c r="T23" s="126"/>
      <c r="U23" s="126"/>
      <c r="V23" s="126"/>
    </row>
    <row r="24" spans="1:22" ht="18" customHeight="1" thickBot="1" x14ac:dyDescent="0.25">
      <c r="A24" s="279" t="s">
        <v>29</v>
      </c>
      <c r="B24" s="9" t="s">
        <v>39</v>
      </c>
      <c r="C24" s="207">
        <v>2739</v>
      </c>
      <c r="D24" s="207">
        <v>2609</v>
      </c>
      <c r="E24" s="207">
        <v>16351</v>
      </c>
      <c r="F24" s="215">
        <f>SUM(C24:E24)</f>
        <v>21699</v>
      </c>
      <c r="G24" s="228">
        <v>593</v>
      </c>
      <c r="H24" s="207">
        <v>2501</v>
      </c>
      <c r="I24" s="207">
        <v>121</v>
      </c>
      <c r="J24" s="217">
        <f>SUM(G24:I24)</f>
        <v>3215</v>
      </c>
      <c r="K24" s="218">
        <f>F24+J24</f>
        <v>24914</v>
      </c>
      <c r="L24" s="212">
        <v>175</v>
      </c>
      <c r="M24" s="213">
        <v>258</v>
      </c>
      <c r="N24" s="214">
        <v>94</v>
      </c>
      <c r="O24" s="207">
        <v>22023</v>
      </c>
      <c r="P24" s="207">
        <v>1676374</v>
      </c>
      <c r="Q24" s="207">
        <v>10678</v>
      </c>
      <c r="R24" s="207">
        <v>173187</v>
      </c>
      <c r="S24" s="212">
        <v>6</v>
      </c>
      <c r="T24" s="126"/>
      <c r="U24" s="126"/>
      <c r="V24" s="126"/>
    </row>
    <row r="25" spans="1:22" ht="18" customHeight="1" thickBot="1" x14ac:dyDescent="0.25">
      <c r="A25" s="279"/>
      <c r="B25" s="19" t="s">
        <v>40</v>
      </c>
      <c r="C25" s="215">
        <v>3619</v>
      </c>
      <c r="D25" s="215">
        <v>4457</v>
      </c>
      <c r="E25" s="215">
        <v>15983</v>
      </c>
      <c r="F25" s="215">
        <f>SUM(C25:E25)</f>
        <v>24059</v>
      </c>
      <c r="G25" s="216">
        <v>460</v>
      </c>
      <c r="H25" s="215">
        <v>1610</v>
      </c>
      <c r="I25" s="215">
        <v>183</v>
      </c>
      <c r="J25" s="217">
        <f>SUM(G25:I25)</f>
        <v>2253</v>
      </c>
      <c r="K25" s="218">
        <f>F25+J25</f>
        <v>26312</v>
      </c>
      <c r="L25" s="219">
        <v>296</v>
      </c>
      <c r="M25" s="220">
        <v>513</v>
      </c>
      <c r="N25" s="221">
        <v>139</v>
      </c>
      <c r="O25" s="215">
        <v>20777</v>
      </c>
      <c r="P25" s="215">
        <v>1417579</v>
      </c>
      <c r="Q25" s="215">
        <v>9112</v>
      </c>
      <c r="R25" s="215">
        <v>332500</v>
      </c>
      <c r="S25" s="219">
        <v>6</v>
      </c>
      <c r="T25" s="126"/>
      <c r="U25" s="126"/>
      <c r="V25" s="126"/>
    </row>
    <row r="26" spans="1:22" ht="18" customHeight="1" thickBot="1" x14ac:dyDescent="0.25">
      <c r="A26" s="279"/>
      <c r="B26" s="19" t="s">
        <v>41</v>
      </c>
      <c r="C26" s="215">
        <v>9168</v>
      </c>
      <c r="D26" s="215">
        <v>8436</v>
      </c>
      <c r="E26" s="215">
        <v>42098</v>
      </c>
      <c r="F26" s="215">
        <f>SUM(C26:E26)</f>
        <v>59702</v>
      </c>
      <c r="G26" s="216">
        <v>739</v>
      </c>
      <c r="H26" s="215">
        <v>2189</v>
      </c>
      <c r="I26" s="215">
        <v>369</v>
      </c>
      <c r="J26" s="217">
        <f>SUM(B26:I26)</f>
        <v>122701</v>
      </c>
      <c r="K26" s="218">
        <f>F26+J26</f>
        <v>182403</v>
      </c>
      <c r="L26" s="219">
        <v>2399</v>
      </c>
      <c r="M26" s="220">
        <v>933</v>
      </c>
      <c r="N26" s="221">
        <v>210</v>
      </c>
      <c r="O26" s="215">
        <v>40985</v>
      </c>
      <c r="P26" s="215">
        <v>1479260</v>
      </c>
      <c r="Q26" s="215">
        <v>24877</v>
      </c>
      <c r="R26" s="215">
        <v>733624</v>
      </c>
      <c r="S26" s="219">
        <v>148</v>
      </c>
      <c r="T26" s="126"/>
      <c r="U26" s="126"/>
      <c r="V26" s="126"/>
    </row>
    <row r="27" spans="1:22" ht="18" customHeight="1" thickBot="1" x14ac:dyDescent="0.25">
      <c r="A27" s="279"/>
      <c r="B27" s="19" t="s">
        <v>42</v>
      </c>
      <c r="C27" s="215">
        <v>3107</v>
      </c>
      <c r="D27" s="215">
        <v>1636</v>
      </c>
      <c r="E27" s="215">
        <v>15413</v>
      </c>
      <c r="F27" s="215">
        <f>SUM(C27:E27)</f>
        <v>20156</v>
      </c>
      <c r="G27" s="216">
        <v>346</v>
      </c>
      <c r="H27" s="215">
        <v>862</v>
      </c>
      <c r="I27" s="215">
        <v>236</v>
      </c>
      <c r="J27" s="217">
        <f>SUM(G27:I27)</f>
        <v>1444</v>
      </c>
      <c r="K27" s="218">
        <f>F27+J27</f>
        <v>21600</v>
      </c>
      <c r="L27" s="219">
        <v>2439</v>
      </c>
      <c r="M27" s="220">
        <v>1558</v>
      </c>
      <c r="N27" s="221">
        <v>97</v>
      </c>
      <c r="O27" s="215">
        <v>9358</v>
      </c>
      <c r="P27" s="215">
        <v>153793</v>
      </c>
      <c r="Q27" s="215">
        <v>12759</v>
      </c>
      <c r="R27" s="215">
        <v>179243</v>
      </c>
      <c r="S27" s="219">
        <v>27</v>
      </c>
      <c r="T27" s="126"/>
      <c r="U27" s="126"/>
      <c r="V27" s="126"/>
    </row>
    <row r="28" spans="1:22" ht="18" customHeight="1" thickBot="1" x14ac:dyDescent="0.25">
      <c r="A28" s="279"/>
      <c r="B28" s="24" t="s">
        <v>35</v>
      </c>
      <c r="C28" s="215">
        <f t="shared" ref="C28:S28" si="4">SUM(C24:C27)</f>
        <v>18633</v>
      </c>
      <c r="D28" s="215">
        <f t="shared" si="4"/>
        <v>17138</v>
      </c>
      <c r="E28" s="215">
        <f t="shared" si="4"/>
        <v>89845</v>
      </c>
      <c r="F28" s="224">
        <f t="shared" si="4"/>
        <v>125616</v>
      </c>
      <c r="G28" s="223">
        <f t="shared" si="4"/>
        <v>2138</v>
      </c>
      <c r="H28" s="222">
        <f t="shared" si="4"/>
        <v>7162</v>
      </c>
      <c r="I28" s="222">
        <f t="shared" si="4"/>
        <v>909</v>
      </c>
      <c r="J28" s="224">
        <f t="shared" si="4"/>
        <v>129613</v>
      </c>
      <c r="K28" s="215">
        <f t="shared" si="4"/>
        <v>255229</v>
      </c>
      <c r="L28" s="219">
        <f t="shared" si="4"/>
        <v>5309</v>
      </c>
      <c r="M28" s="226">
        <f t="shared" si="4"/>
        <v>3262</v>
      </c>
      <c r="N28" s="227">
        <f t="shared" si="4"/>
        <v>540</v>
      </c>
      <c r="O28" s="226">
        <f t="shared" si="4"/>
        <v>93143</v>
      </c>
      <c r="P28" s="222">
        <f t="shared" si="4"/>
        <v>4727006</v>
      </c>
      <c r="Q28" s="215">
        <f t="shared" si="4"/>
        <v>57426</v>
      </c>
      <c r="R28" s="215">
        <f t="shared" si="4"/>
        <v>1418554</v>
      </c>
      <c r="S28" s="219">
        <f t="shared" si="4"/>
        <v>187</v>
      </c>
      <c r="T28" s="126"/>
      <c r="U28" s="126"/>
      <c r="V28" s="126"/>
    </row>
    <row r="29" spans="1:22" ht="18" customHeight="1" thickBot="1" x14ac:dyDescent="0.25">
      <c r="A29" s="273" t="s">
        <v>31</v>
      </c>
      <c r="B29" s="273"/>
      <c r="C29" s="207">
        <v>8711</v>
      </c>
      <c r="D29" s="207">
        <v>15976</v>
      </c>
      <c r="E29" s="207">
        <v>59790</v>
      </c>
      <c r="F29" s="215">
        <f>SUM(C29:E29)</f>
        <v>84477</v>
      </c>
      <c r="G29" s="300" t="s">
        <v>1</v>
      </c>
      <c r="H29" s="301" t="s">
        <v>1</v>
      </c>
      <c r="I29" s="301" t="s">
        <v>1</v>
      </c>
      <c r="J29" s="302" t="s">
        <v>1</v>
      </c>
      <c r="K29" s="207">
        <f>SUM(C29:E29)</f>
        <v>84477</v>
      </c>
      <c r="L29" s="212">
        <v>33255</v>
      </c>
      <c r="M29" s="213">
        <v>27529</v>
      </c>
      <c r="N29" s="214">
        <v>5147</v>
      </c>
      <c r="O29" s="207">
        <v>20145</v>
      </c>
      <c r="P29" s="299" t="s">
        <v>1</v>
      </c>
      <c r="Q29" s="207">
        <v>54095</v>
      </c>
      <c r="R29" s="299" t="s">
        <v>1</v>
      </c>
      <c r="S29" s="212">
        <v>32991</v>
      </c>
      <c r="T29" s="126"/>
      <c r="U29" s="126"/>
      <c r="V29" s="126"/>
    </row>
    <row r="30" spans="1:22" ht="18" customHeight="1" thickBot="1" x14ac:dyDescent="0.25">
      <c r="A30" s="270" t="s">
        <v>32</v>
      </c>
      <c r="B30" s="270"/>
      <c r="C30" s="215">
        <v>77357</v>
      </c>
      <c r="D30" s="215">
        <v>59680</v>
      </c>
      <c r="E30" s="215">
        <v>262315</v>
      </c>
      <c r="F30" s="215">
        <f>SUM(C30:E30)</f>
        <v>399352</v>
      </c>
      <c r="G30" s="300"/>
      <c r="H30" s="301"/>
      <c r="I30" s="301"/>
      <c r="J30" s="302"/>
      <c r="K30" s="215">
        <f>SUM(C30:E30)</f>
        <v>399352</v>
      </c>
      <c r="L30" s="219">
        <v>3169</v>
      </c>
      <c r="M30" s="220">
        <v>35438</v>
      </c>
      <c r="N30" s="221">
        <v>5095</v>
      </c>
      <c r="O30" s="215">
        <v>87907</v>
      </c>
      <c r="P30" s="299"/>
      <c r="Q30" s="215">
        <v>272083</v>
      </c>
      <c r="R30" s="299"/>
      <c r="S30" s="219">
        <v>45487</v>
      </c>
      <c r="T30" s="126"/>
      <c r="U30" s="126"/>
      <c r="V30" s="126"/>
    </row>
    <row r="31" spans="1:22" ht="18" customHeight="1" thickBot="1" x14ac:dyDescent="0.25">
      <c r="A31" s="271" t="s">
        <v>33</v>
      </c>
      <c r="B31" s="271"/>
      <c r="C31" s="215">
        <v>1218</v>
      </c>
      <c r="D31" s="215">
        <v>1190</v>
      </c>
      <c r="E31" s="215">
        <v>794</v>
      </c>
      <c r="F31" s="215">
        <f>SUM(C31:E31)</f>
        <v>3202</v>
      </c>
      <c r="G31" s="300"/>
      <c r="H31" s="301"/>
      <c r="I31" s="301"/>
      <c r="J31" s="302"/>
      <c r="K31" s="215">
        <f>SUM(C31:E31)</f>
        <v>3202</v>
      </c>
      <c r="L31" s="219">
        <v>0</v>
      </c>
      <c r="M31" s="220">
        <v>288</v>
      </c>
      <c r="N31" s="221">
        <v>16</v>
      </c>
      <c r="O31" s="215">
        <v>1643</v>
      </c>
      <c r="P31" s="299"/>
      <c r="Q31" s="215">
        <v>1559</v>
      </c>
      <c r="R31" s="299"/>
      <c r="S31" s="219">
        <v>0</v>
      </c>
      <c r="T31" s="126"/>
      <c r="U31" s="126"/>
      <c r="V31" s="126"/>
    </row>
    <row r="32" spans="1:22" ht="18" customHeight="1" thickBot="1" x14ac:dyDescent="0.25">
      <c r="A32" s="272" t="s">
        <v>30</v>
      </c>
      <c r="B32" s="272"/>
      <c r="C32" s="222">
        <v>29650</v>
      </c>
      <c r="D32" s="222">
        <v>19915</v>
      </c>
      <c r="E32" s="222">
        <v>13176</v>
      </c>
      <c r="F32" s="224">
        <f>SUM(C32:E32)</f>
        <v>62741</v>
      </c>
      <c r="G32" s="300"/>
      <c r="H32" s="301"/>
      <c r="I32" s="301"/>
      <c r="J32" s="302"/>
      <c r="K32" s="222">
        <f>SUM(C32:E32)</f>
        <v>62741</v>
      </c>
      <c r="L32" s="225">
        <v>0</v>
      </c>
      <c r="M32" s="226">
        <v>1887</v>
      </c>
      <c r="N32" s="227">
        <v>0</v>
      </c>
      <c r="O32" s="222">
        <v>29752</v>
      </c>
      <c r="P32" s="299"/>
      <c r="Q32" s="222">
        <v>27873</v>
      </c>
      <c r="R32" s="299"/>
      <c r="S32" s="225">
        <v>400</v>
      </c>
      <c r="T32" s="126"/>
      <c r="U32" s="126"/>
      <c r="V32" s="126"/>
    </row>
  </sheetData>
  <mergeCells count="36">
    <mergeCell ref="A1:S1"/>
    <mergeCell ref="A2:S2"/>
    <mergeCell ref="A4:B7"/>
    <mergeCell ref="C4:K4"/>
    <mergeCell ref="L4:L7"/>
    <mergeCell ref="M4:N4"/>
    <mergeCell ref="O4:R4"/>
    <mergeCell ref="S4:S6"/>
    <mergeCell ref="C5:F5"/>
    <mergeCell ref="G5:J5"/>
    <mergeCell ref="K5:K7"/>
    <mergeCell ref="M5:M6"/>
    <mergeCell ref="N5:N6"/>
    <mergeCell ref="O5:P6"/>
    <mergeCell ref="Q5:R6"/>
    <mergeCell ref="C6:D6"/>
    <mergeCell ref="E6:E7"/>
    <mergeCell ref="F6:F7"/>
    <mergeCell ref="G6:H6"/>
    <mergeCell ref="I6:I7"/>
    <mergeCell ref="J6:J7"/>
    <mergeCell ref="A8:A11"/>
    <mergeCell ref="A12:A15"/>
    <mergeCell ref="A16:A19"/>
    <mergeCell ref="A20:A23"/>
    <mergeCell ref="A24:A28"/>
    <mergeCell ref="P29:P32"/>
    <mergeCell ref="R29:R32"/>
    <mergeCell ref="A30:B30"/>
    <mergeCell ref="A31:B31"/>
    <mergeCell ref="A32:B32"/>
    <mergeCell ref="A29:B29"/>
    <mergeCell ref="G29:G32"/>
    <mergeCell ref="H29:H32"/>
    <mergeCell ref="I29:I32"/>
    <mergeCell ref="J29:J32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00"/>
  </sheetPr>
  <dimension ref="A1:IW26"/>
  <sheetViews>
    <sheetView view="pageBreakPreview" zoomScaleNormal="80" workbookViewId="0">
      <selection activeCell="G7" sqref="G7"/>
    </sheetView>
  </sheetViews>
  <sheetFormatPr defaultRowHeight="12.75" x14ac:dyDescent="0.2"/>
  <cols>
    <col min="1" max="1" width="19.25" style="116" customWidth="1"/>
    <col min="2" max="21" width="6.75" style="116" customWidth="1"/>
    <col min="22" max="22" width="8" style="116" customWidth="1"/>
    <col min="23" max="23" width="4.25" style="116" customWidth="1"/>
    <col min="24" max="24" width="4.5" style="116" customWidth="1"/>
    <col min="25" max="25" width="5" style="116" customWidth="1"/>
    <col min="26" max="26" width="6.625" style="116" customWidth="1"/>
    <col min="27" max="27" width="6" style="116" customWidth="1"/>
    <col min="28" max="257" width="8" style="116" customWidth="1"/>
    <col min="258" max="1025" width="8" customWidth="1"/>
  </cols>
  <sheetData>
    <row r="1" spans="1:21" ht="18.75" customHeight="1" x14ac:dyDescent="0.2">
      <c r="A1" s="283" t="s">
        <v>22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  <c r="U1" s="283"/>
    </row>
    <row r="2" spans="1:21" ht="18.75" customHeight="1" x14ac:dyDescent="0.2">
      <c r="A2" s="283" t="s">
        <v>74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</row>
    <row r="3" spans="1:21" ht="12.75" customHeight="1" x14ac:dyDescent="0.2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</row>
    <row r="4" spans="1:21" ht="20.100000000000001" customHeight="1" x14ac:dyDescent="0.2">
      <c r="A4" s="292" t="s">
        <v>24</v>
      </c>
      <c r="B4" s="293" t="s">
        <v>25</v>
      </c>
      <c r="C4" s="293"/>
      <c r="D4" s="293"/>
      <c r="E4" s="293"/>
      <c r="F4" s="294" t="s">
        <v>68</v>
      </c>
      <c r="G4" s="293" t="s">
        <v>26</v>
      </c>
      <c r="H4" s="293"/>
      <c r="I4" s="293"/>
      <c r="J4" s="293"/>
      <c r="K4" s="294" t="s">
        <v>68</v>
      </c>
      <c r="L4" s="293" t="s">
        <v>27</v>
      </c>
      <c r="M4" s="293"/>
      <c r="N4" s="293"/>
      <c r="O4" s="293"/>
      <c r="P4" s="294" t="s">
        <v>68</v>
      </c>
      <c r="Q4" s="293" t="s">
        <v>28</v>
      </c>
      <c r="R4" s="293"/>
      <c r="S4" s="293"/>
      <c r="T4" s="293"/>
      <c r="U4" s="294" t="s">
        <v>68</v>
      </c>
    </row>
    <row r="5" spans="1:21" ht="20.100000000000001" customHeight="1" x14ac:dyDescent="0.2">
      <c r="A5" s="292"/>
      <c r="B5" s="32" t="s">
        <v>50</v>
      </c>
      <c r="C5" s="33" t="s">
        <v>51</v>
      </c>
      <c r="D5" s="33" t="s">
        <v>49</v>
      </c>
      <c r="E5" s="267" t="s">
        <v>35</v>
      </c>
      <c r="F5" s="295"/>
      <c r="G5" s="32" t="s">
        <v>48</v>
      </c>
      <c r="H5" s="33" t="s">
        <v>47</v>
      </c>
      <c r="I5" s="33" t="s">
        <v>49</v>
      </c>
      <c r="J5" s="267" t="s">
        <v>35</v>
      </c>
      <c r="K5" s="295"/>
      <c r="L5" s="32" t="s">
        <v>48</v>
      </c>
      <c r="M5" s="33" t="s">
        <v>47</v>
      </c>
      <c r="N5" s="33" t="s">
        <v>46</v>
      </c>
      <c r="O5" s="267" t="s">
        <v>35</v>
      </c>
      <c r="P5" s="295"/>
      <c r="Q5" s="32" t="s">
        <v>43</v>
      </c>
      <c r="R5" s="33" t="s">
        <v>44</v>
      </c>
      <c r="S5" s="33" t="s">
        <v>45</v>
      </c>
      <c r="T5" s="267" t="s">
        <v>35</v>
      </c>
      <c r="U5" s="295"/>
    </row>
    <row r="6" spans="1:21" ht="20.100000000000001" customHeight="1" x14ac:dyDescent="0.2">
      <c r="A6" s="142" t="s">
        <v>2</v>
      </c>
      <c r="B6" s="143">
        <v>1197</v>
      </c>
      <c r="C6" s="144">
        <v>1956</v>
      </c>
      <c r="D6" s="145">
        <v>1857</v>
      </c>
      <c r="E6" s="146">
        <f t="shared" ref="E6:E24" si="0">D6+C6+B6</f>
        <v>5010</v>
      </c>
      <c r="F6" s="147">
        <v>201</v>
      </c>
      <c r="G6" s="148">
        <v>113</v>
      </c>
      <c r="H6" s="148">
        <v>188</v>
      </c>
      <c r="I6" s="149">
        <v>141</v>
      </c>
      <c r="J6" s="146">
        <f t="shared" ref="J6:J24" si="1">I6+H6+G6</f>
        <v>442</v>
      </c>
      <c r="K6" s="147">
        <v>27</v>
      </c>
      <c r="L6" s="148">
        <v>1426</v>
      </c>
      <c r="M6" s="148">
        <v>1492</v>
      </c>
      <c r="N6" s="149">
        <v>1016</v>
      </c>
      <c r="O6" s="150">
        <f>N6+M6+L6</f>
        <v>3934</v>
      </c>
      <c r="P6" s="147">
        <v>396</v>
      </c>
      <c r="Q6" s="148">
        <v>25</v>
      </c>
      <c r="R6" s="148">
        <v>32</v>
      </c>
      <c r="S6" s="148">
        <v>5</v>
      </c>
      <c r="T6" s="150">
        <f t="shared" ref="T6:T18" si="2">S6+R6+Q6</f>
        <v>62</v>
      </c>
      <c r="U6" s="147">
        <v>24</v>
      </c>
    </row>
    <row r="7" spans="1:21" ht="20.100000000000001" customHeight="1" x14ac:dyDescent="0.2">
      <c r="A7" s="142" t="s">
        <v>3</v>
      </c>
      <c r="B7" s="151">
        <v>572</v>
      </c>
      <c r="C7" s="152">
        <v>559</v>
      </c>
      <c r="D7" s="153">
        <v>872</v>
      </c>
      <c r="E7" s="150">
        <f t="shared" si="0"/>
        <v>2003</v>
      </c>
      <c r="F7" s="154">
        <v>35</v>
      </c>
      <c r="G7" s="152">
        <v>285</v>
      </c>
      <c r="H7" s="152">
        <v>397</v>
      </c>
      <c r="I7" s="153">
        <v>418</v>
      </c>
      <c r="J7" s="150">
        <f t="shared" si="1"/>
        <v>1100</v>
      </c>
      <c r="K7" s="154">
        <v>26</v>
      </c>
      <c r="L7" s="152">
        <v>3352</v>
      </c>
      <c r="M7" s="152">
        <v>2654</v>
      </c>
      <c r="N7" s="153">
        <v>3579</v>
      </c>
      <c r="O7" s="150">
        <f>SUM(L7:N7)</f>
        <v>9585</v>
      </c>
      <c r="P7" s="154">
        <v>976</v>
      </c>
      <c r="Q7" s="152">
        <v>0</v>
      </c>
      <c r="R7" s="152">
        <v>0</v>
      </c>
      <c r="S7" s="152">
        <v>0</v>
      </c>
      <c r="T7" s="150">
        <f t="shared" si="2"/>
        <v>0</v>
      </c>
      <c r="U7" s="154">
        <v>0</v>
      </c>
    </row>
    <row r="8" spans="1:21" ht="20.100000000000001" customHeight="1" x14ac:dyDescent="0.2">
      <c r="A8" s="142" t="s">
        <v>4</v>
      </c>
      <c r="B8" s="151">
        <v>23</v>
      </c>
      <c r="C8" s="152">
        <v>28</v>
      </c>
      <c r="D8" s="153">
        <v>29</v>
      </c>
      <c r="E8" s="150">
        <f t="shared" si="0"/>
        <v>80</v>
      </c>
      <c r="F8" s="154">
        <v>0</v>
      </c>
      <c r="G8" s="152">
        <v>298</v>
      </c>
      <c r="H8" s="152">
        <v>621</v>
      </c>
      <c r="I8" s="153">
        <v>689</v>
      </c>
      <c r="J8" s="150">
        <f t="shared" si="1"/>
        <v>1608</v>
      </c>
      <c r="K8" s="154">
        <v>118</v>
      </c>
      <c r="L8" s="152">
        <v>3454</v>
      </c>
      <c r="M8" s="152">
        <v>3223</v>
      </c>
      <c r="N8" s="153">
        <v>3254</v>
      </c>
      <c r="O8" s="150">
        <f t="shared" ref="O8:O24" si="3">N8+M8+L8</f>
        <v>9931</v>
      </c>
      <c r="P8" s="154">
        <v>1920</v>
      </c>
      <c r="Q8" s="152">
        <v>0</v>
      </c>
      <c r="R8" s="152">
        <v>2</v>
      </c>
      <c r="S8" s="152">
        <v>2</v>
      </c>
      <c r="T8" s="150">
        <f t="shared" si="2"/>
        <v>4</v>
      </c>
      <c r="U8" s="154">
        <v>0</v>
      </c>
    </row>
    <row r="9" spans="1:21" ht="20.100000000000001" customHeight="1" x14ac:dyDescent="0.2">
      <c r="A9" s="142" t="s">
        <v>5</v>
      </c>
      <c r="B9" s="151">
        <v>790</v>
      </c>
      <c r="C9" s="152">
        <v>1118</v>
      </c>
      <c r="D9" s="153">
        <v>1303</v>
      </c>
      <c r="E9" s="150">
        <f t="shared" si="0"/>
        <v>3211</v>
      </c>
      <c r="F9" s="154">
        <v>137</v>
      </c>
      <c r="G9" s="152">
        <v>14</v>
      </c>
      <c r="H9" s="152">
        <v>14</v>
      </c>
      <c r="I9" s="153">
        <v>7</v>
      </c>
      <c r="J9" s="150">
        <f t="shared" si="1"/>
        <v>35</v>
      </c>
      <c r="K9" s="154">
        <v>6</v>
      </c>
      <c r="L9" s="152">
        <v>2152</v>
      </c>
      <c r="M9" s="152">
        <v>2132</v>
      </c>
      <c r="N9" s="153">
        <v>2139</v>
      </c>
      <c r="O9" s="150">
        <f t="shared" si="3"/>
        <v>6423</v>
      </c>
      <c r="P9" s="154">
        <v>571</v>
      </c>
      <c r="Q9" s="152">
        <v>164</v>
      </c>
      <c r="R9" s="152">
        <v>318</v>
      </c>
      <c r="S9" s="152">
        <v>278</v>
      </c>
      <c r="T9" s="150">
        <f t="shared" si="2"/>
        <v>760</v>
      </c>
      <c r="U9" s="154">
        <v>51</v>
      </c>
    </row>
    <row r="10" spans="1:21" ht="20.100000000000001" customHeight="1" x14ac:dyDescent="0.2">
      <c r="A10" s="142" t="s">
        <v>6</v>
      </c>
      <c r="B10" s="151">
        <v>26</v>
      </c>
      <c r="C10" s="152">
        <v>13</v>
      </c>
      <c r="D10" s="153">
        <v>11</v>
      </c>
      <c r="E10" s="150">
        <f t="shared" si="0"/>
        <v>50</v>
      </c>
      <c r="F10" s="154">
        <v>2</v>
      </c>
      <c r="G10" s="152">
        <v>72</v>
      </c>
      <c r="H10" s="152">
        <v>49</v>
      </c>
      <c r="I10" s="153">
        <v>73</v>
      </c>
      <c r="J10" s="150">
        <f t="shared" si="1"/>
        <v>194</v>
      </c>
      <c r="K10" s="154">
        <v>7</v>
      </c>
      <c r="L10" s="152">
        <v>2964</v>
      </c>
      <c r="M10" s="152">
        <v>2512</v>
      </c>
      <c r="N10" s="153">
        <v>2473</v>
      </c>
      <c r="O10" s="150">
        <f t="shared" si="3"/>
        <v>7949</v>
      </c>
      <c r="P10" s="154">
        <v>1076</v>
      </c>
      <c r="Q10" s="152">
        <v>0</v>
      </c>
      <c r="R10" s="152">
        <v>0</v>
      </c>
      <c r="S10" s="152">
        <v>0</v>
      </c>
      <c r="T10" s="150">
        <f t="shared" si="2"/>
        <v>0</v>
      </c>
      <c r="U10" s="154">
        <v>0</v>
      </c>
    </row>
    <row r="11" spans="1:21" ht="20.100000000000001" customHeight="1" x14ac:dyDescent="0.2">
      <c r="A11" s="142" t="s">
        <v>7</v>
      </c>
      <c r="B11" s="155">
        <v>477</v>
      </c>
      <c r="C11" s="152">
        <v>527</v>
      </c>
      <c r="D11" s="156">
        <v>454</v>
      </c>
      <c r="E11" s="150">
        <f t="shared" si="0"/>
        <v>1458</v>
      </c>
      <c r="F11" s="154">
        <v>60</v>
      </c>
      <c r="G11" s="152">
        <v>97</v>
      </c>
      <c r="H11" s="152">
        <v>262</v>
      </c>
      <c r="I11" s="152">
        <v>207</v>
      </c>
      <c r="J11" s="150">
        <f t="shared" si="1"/>
        <v>566</v>
      </c>
      <c r="K11" s="156">
        <v>68</v>
      </c>
      <c r="L11" s="152">
        <v>1399</v>
      </c>
      <c r="M11" s="152">
        <v>1375</v>
      </c>
      <c r="N11" s="152">
        <v>1316</v>
      </c>
      <c r="O11" s="150">
        <f t="shared" si="3"/>
        <v>4090</v>
      </c>
      <c r="P11" s="154">
        <v>390</v>
      </c>
      <c r="Q11" s="152">
        <v>48</v>
      </c>
      <c r="R11" s="152">
        <v>67</v>
      </c>
      <c r="S11" s="159">
        <v>25</v>
      </c>
      <c r="T11" s="160">
        <f t="shared" si="2"/>
        <v>140</v>
      </c>
      <c r="U11" s="161">
        <v>24</v>
      </c>
    </row>
    <row r="12" spans="1:21" ht="20.100000000000001" customHeight="1" x14ac:dyDescent="0.2">
      <c r="A12" s="142" t="s">
        <v>8</v>
      </c>
      <c r="B12" s="151">
        <v>994</v>
      </c>
      <c r="C12" s="152">
        <v>1433</v>
      </c>
      <c r="D12" s="153">
        <v>1532</v>
      </c>
      <c r="E12" s="150">
        <f t="shared" si="0"/>
        <v>3959</v>
      </c>
      <c r="F12" s="154">
        <v>91</v>
      </c>
      <c r="G12" s="152">
        <v>62</v>
      </c>
      <c r="H12" s="152">
        <v>119</v>
      </c>
      <c r="I12" s="153">
        <v>109</v>
      </c>
      <c r="J12" s="150">
        <f t="shared" si="1"/>
        <v>290</v>
      </c>
      <c r="K12" s="154">
        <v>13</v>
      </c>
      <c r="L12" s="152">
        <v>2699</v>
      </c>
      <c r="M12" s="152">
        <v>2631</v>
      </c>
      <c r="N12" s="153">
        <v>2565</v>
      </c>
      <c r="O12" s="150">
        <f t="shared" si="3"/>
        <v>7895</v>
      </c>
      <c r="P12" s="154">
        <v>476</v>
      </c>
      <c r="Q12" s="152">
        <v>9</v>
      </c>
      <c r="R12" s="152">
        <v>7</v>
      </c>
      <c r="S12" s="152">
        <v>5</v>
      </c>
      <c r="T12" s="150">
        <f t="shared" si="2"/>
        <v>21</v>
      </c>
      <c r="U12" s="154">
        <v>1</v>
      </c>
    </row>
    <row r="13" spans="1:21" ht="20.100000000000001" customHeight="1" x14ac:dyDescent="0.2">
      <c r="A13" s="142" t="s">
        <v>9</v>
      </c>
      <c r="B13" s="151">
        <v>32</v>
      </c>
      <c r="C13" s="152">
        <v>30</v>
      </c>
      <c r="D13" s="153">
        <v>57</v>
      </c>
      <c r="E13" s="150">
        <f t="shared" si="0"/>
        <v>119</v>
      </c>
      <c r="F13" s="154">
        <v>3</v>
      </c>
      <c r="G13" s="152">
        <v>280</v>
      </c>
      <c r="H13" s="152">
        <v>304</v>
      </c>
      <c r="I13" s="153">
        <v>196</v>
      </c>
      <c r="J13" s="150">
        <f t="shared" si="1"/>
        <v>780</v>
      </c>
      <c r="K13" s="154">
        <v>14</v>
      </c>
      <c r="L13" s="152">
        <v>2240</v>
      </c>
      <c r="M13" s="152">
        <v>2299</v>
      </c>
      <c r="N13" s="153">
        <v>2304</v>
      </c>
      <c r="O13" s="150">
        <f t="shared" si="3"/>
        <v>6843</v>
      </c>
      <c r="P13" s="154">
        <v>716</v>
      </c>
      <c r="Q13" s="152">
        <v>0</v>
      </c>
      <c r="R13" s="152">
        <v>0</v>
      </c>
      <c r="S13" s="152">
        <v>0</v>
      </c>
      <c r="T13" s="150">
        <f t="shared" si="2"/>
        <v>0</v>
      </c>
      <c r="U13" s="154">
        <v>0</v>
      </c>
    </row>
    <row r="14" spans="1:21" ht="20.100000000000001" customHeight="1" x14ac:dyDescent="0.2">
      <c r="A14" s="142" t="s">
        <v>10</v>
      </c>
      <c r="B14" s="151">
        <v>659</v>
      </c>
      <c r="C14" s="152">
        <v>909</v>
      </c>
      <c r="D14" s="153">
        <v>1145</v>
      </c>
      <c r="E14" s="150">
        <f t="shared" si="0"/>
        <v>2713</v>
      </c>
      <c r="F14" s="154">
        <v>105</v>
      </c>
      <c r="G14" s="152">
        <v>8</v>
      </c>
      <c r="H14" s="152">
        <v>22</v>
      </c>
      <c r="I14" s="153">
        <v>15</v>
      </c>
      <c r="J14" s="150">
        <f t="shared" si="1"/>
        <v>45</v>
      </c>
      <c r="K14" s="154">
        <v>0</v>
      </c>
      <c r="L14" s="152">
        <v>1387</v>
      </c>
      <c r="M14" s="152">
        <v>1655</v>
      </c>
      <c r="N14" s="153">
        <v>1675</v>
      </c>
      <c r="O14" s="150">
        <f t="shared" si="3"/>
        <v>4717</v>
      </c>
      <c r="P14" s="154">
        <v>414</v>
      </c>
      <c r="Q14" s="152">
        <v>325</v>
      </c>
      <c r="R14" s="152">
        <v>447</v>
      </c>
      <c r="S14" s="152">
        <v>460</v>
      </c>
      <c r="T14" s="150">
        <f t="shared" si="2"/>
        <v>1232</v>
      </c>
      <c r="U14" s="154">
        <v>10</v>
      </c>
    </row>
    <row r="15" spans="1:21" ht="20.100000000000001" customHeight="1" x14ac:dyDescent="0.2">
      <c r="A15" s="142" t="s">
        <v>11</v>
      </c>
      <c r="B15" s="151">
        <v>588</v>
      </c>
      <c r="C15" s="152">
        <v>736</v>
      </c>
      <c r="D15" s="153">
        <v>793</v>
      </c>
      <c r="E15" s="150">
        <f t="shared" si="0"/>
        <v>2117</v>
      </c>
      <c r="F15" s="154">
        <v>112</v>
      </c>
      <c r="G15" s="152">
        <v>123</v>
      </c>
      <c r="H15" s="152">
        <v>192</v>
      </c>
      <c r="I15" s="153">
        <v>137</v>
      </c>
      <c r="J15" s="150">
        <f t="shared" si="1"/>
        <v>452</v>
      </c>
      <c r="K15" s="154">
        <v>24</v>
      </c>
      <c r="L15" s="152">
        <v>717</v>
      </c>
      <c r="M15" s="152">
        <v>643</v>
      </c>
      <c r="N15" s="153">
        <v>449</v>
      </c>
      <c r="O15" s="150">
        <f t="shared" si="3"/>
        <v>1809</v>
      </c>
      <c r="P15" s="154">
        <v>106</v>
      </c>
      <c r="Q15" s="152">
        <v>121</v>
      </c>
      <c r="R15" s="152">
        <v>157</v>
      </c>
      <c r="S15" s="152">
        <v>84</v>
      </c>
      <c r="T15" s="150">
        <f t="shared" si="2"/>
        <v>362</v>
      </c>
      <c r="U15" s="154">
        <v>33</v>
      </c>
    </row>
    <row r="16" spans="1:21" ht="20.100000000000001" customHeight="1" x14ac:dyDescent="0.2">
      <c r="A16" s="142" t="s">
        <v>12</v>
      </c>
      <c r="B16" s="151">
        <v>749</v>
      </c>
      <c r="C16" s="152">
        <v>990</v>
      </c>
      <c r="D16" s="153">
        <v>1139</v>
      </c>
      <c r="E16" s="150">
        <f t="shared" si="0"/>
        <v>2878</v>
      </c>
      <c r="F16" s="154">
        <v>52</v>
      </c>
      <c r="G16" s="152">
        <v>78</v>
      </c>
      <c r="H16" s="152">
        <v>101</v>
      </c>
      <c r="I16" s="153">
        <v>80</v>
      </c>
      <c r="J16" s="150">
        <f t="shared" si="1"/>
        <v>259</v>
      </c>
      <c r="K16" s="154">
        <v>5</v>
      </c>
      <c r="L16" s="152">
        <v>792</v>
      </c>
      <c r="M16" s="152">
        <v>802</v>
      </c>
      <c r="N16" s="153">
        <v>710</v>
      </c>
      <c r="O16" s="150">
        <f t="shared" si="3"/>
        <v>2304</v>
      </c>
      <c r="P16" s="154">
        <v>105</v>
      </c>
      <c r="Q16" s="152">
        <v>130</v>
      </c>
      <c r="R16" s="152">
        <v>129</v>
      </c>
      <c r="S16" s="152">
        <v>139</v>
      </c>
      <c r="T16" s="150">
        <f t="shared" si="2"/>
        <v>398</v>
      </c>
      <c r="U16" s="154">
        <v>8</v>
      </c>
    </row>
    <row r="17" spans="1:21" ht="20.100000000000001" customHeight="1" x14ac:dyDescent="0.2">
      <c r="A17" s="142" t="s">
        <v>13</v>
      </c>
      <c r="B17" s="151">
        <v>482</v>
      </c>
      <c r="C17" s="152">
        <v>665</v>
      </c>
      <c r="D17" s="153">
        <v>930</v>
      </c>
      <c r="E17" s="150">
        <f t="shared" si="0"/>
        <v>2077</v>
      </c>
      <c r="F17" s="154">
        <v>58</v>
      </c>
      <c r="G17" s="152">
        <v>357</v>
      </c>
      <c r="H17" s="152">
        <v>414</v>
      </c>
      <c r="I17" s="153">
        <v>552</v>
      </c>
      <c r="J17" s="150">
        <f t="shared" si="1"/>
        <v>1323</v>
      </c>
      <c r="K17" s="154">
        <v>40</v>
      </c>
      <c r="L17" s="152">
        <v>2125</v>
      </c>
      <c r="M17" s="152">
        <v>2038</v>
      </c>
      <c r="N17" s="153">
        <v>2404</v>
      </c>
      <c r="O17" s="150">
        <f t="shared" si="3"/>
        <v>6567</v>
      </c>
      <c r="P17" s="154">
        <v>550</v>
      </c>
      <c r="Q17" s="152">
        <v>132</v>
      </c>
      <c r="R17" s="152">
        <v>189</v>
      </c>
      <c r="S17" s="152">
        <v>148</v>
      </c>
      <c r="T17" s="150">
        <f t="shared" si="2"/>
        <v>469</v>
      </c>
      <c r="U17" s="154">
        <v>25</v>
      </c>
    </row>
    <row r="18" spans="1:21" ht="20.100000000000001" customHeight="1" x14ac:dyDescent="0.2">
      <c r="A18" s="142" t="s">
        <v>14</v>
      </c>
      <c r="B18" s="151">
        <v>1710</v>
      </c>
      <c r="C18" s="152">
        <v>3497</v>
      </c>
      <c r="D18" s="153">
        <v>3381</v>
      </c>
      <c r="E18" s="150">
        <f t="shared" si="0"/>
        <v>8588</v>
      </c>
      <c r="F18" s="154">
        <v>349</v>
      </c>
      <c r="G18" s="152">
        <v>560</v>
      </c>
      <c r="H18" s="152">
        <v>900</v>
      </c>
      <c r="I18" s="153">
        <v>651</v>
      </c>
      <c r="J18" s="150">
        <f t="shared" si="1"/>
        <v>2111</v>
      </c>
      <c r="K18" s="154">
        <v>148</v>
      </c>
      <c r="L18" s="152">
        <v>1800</v>
      </c>
      <c r="M18" s="152">
        <v>1507</v>
      </c>
      <c r="N18" s="153">
        <v>1053</v>
      </c>
      <c r="O18" s="150">
        <f t="shared" si="3"/>
        <v>4360</v>
      </c>
      <c r="P18" s="154">
        <v>450</v>
      </c>
      <c r="Q18" s="152">
        <v>16</v>
      </c>
      <c r="R18" s="152">
        <v>8</v>
      </c>
      <c r="S18" s="152">
        <v>6</v>
      </c>
      <c r="T18" s="150">
        <f t="shared" si="2"/>
        <v>30</v>
      </c>
      <c r="U18" s="154">
        <v>3</v>
      </c>
    </row>
    <row r="19" spans="1:21" ht="20.100000000000001" customHeight="1" x14ac:dyDescent="0.2">
      <c r="A19" s="142" t="s">
        <v>15</v>
      </c>
      <c r="B19" s="151">
        <v>174</v>
      </c>
      <c r="C19" s="152">
        <v>151</v>
      </c>
      <c r="D19" s="153">
        <v>183</v>
      </c>
      <c r="E19" s="150">
        <f t="shared" si="0"/>
        <v>508</v>
      </c>
      <c r="F19" s="154">
        <v>19</v>
      </c>
      <c r="G19" s="152">
        <v>191</v>
      </c>
      <c r="H19" s="152">
        <v>182</v>
      </c>
      <c r="I19" s="153">
        <v>283</v>
      </c>
      <c r="J19" s="150">
        <f t="shared" si="1"/>
        <v>656</v>
      </c>
      <c r="K19" s="154">
        <v>23</v>
      </c>
      <c r="L19" s="152">
        <v>3419</v>
      </c>
      <c r="M19" s="152">
        <v>3143</v>
      </c>
      <c r="N19" s="153">
        <v>3646</v>
      </c>
      <c r="O19" s="150">
        <f t="shared" si="3"/>
        <v>10208</v>
      </c>
      <c r="P19" s="154">
        <v>564</v>
      </c>
      <c r="Q19" s="152">
        <v>17</v>
      </c>
      <c r="R19" s="152">
        <v>28</v>
      </c>
      <c r="S19" s="152">
        <v>14</v>
      </c>
      <c r="T19" s="150">
        <v>59</v>
      </c>
      <c r="U19" s="154">
        <v>2</v>
      </c>
    </row>
    <row r="20" spans="1:21" ht="20.100000000000001" customHeight="1" x14ac:dyDescent="0.2">
      <c r="A20" s="142" t="s">
        <v>16</v>
      </c>
      <c r="B20" s="151">
        <v>0</v>
      </c>
      <c r="C20" s="152">
        <v>0</v>
      </c>
      <c r="D20" s="153">
        <v>0</v>
      </c>
      <c r="E20" s="150">
        <f t="shared" si="0"/>
        <v>0</v>
      </c>
      <c r="F20" s="154">
        <v>0</v>
      </c>
      <c r="G20" s="152">
        <v>4</v>
      </c>
      <c r="H20" s="152">
        <v>6</v>
      </c>
      <c r="I20" s="153">
        <v>1</v>
      </c>
      <c r="J20" s="150">
        <f t="shared" si="1"/>
        <v>11</v>
      </c>
      <c r="K20" s="154">
        <v>1</v>
      </c>
      <c r="L20" s="152">
        <v>2293</v>
      </c>
      <c r="M20" s="152">
        <v>2620</v>
      </c>
      <c r="N20" s="153">
        <v>2121</v>
      </c>
      <c r="O20" s="150">
        <f t="shared" si="3"/>
        <v>7034</v>
      </c>
      <c r="P20" s="154">
        <v>409</v>
      </c>
      <c r="Q20" s="152">
        <v>0</v>
      </c>
      <c r="R20" s="152">
        <v>0</v>
      </c>
      <c r="S20" s="152">
        <v>0</v>
      </c>
      <c r="T20" s="150">
        <f>S20+R20+Q20</f>
        <v>0</v>
      </c>
      <c r="U20" s="154">
        <v>0</v>
      </c>
    </row>
    <row r="21" spans="1:21" ht="20.100000000000001" customHeight="1" x14ac:dyDescent="0.2">
      <c r="A21" s="142" t="s">
        <v>17</v>
      </c>
      <c r="B21" s="151">
        <v>1000</v>
      </c>
      <c r="C21" s="152">
        <v>1502</v>
      </c>
      <c r="D21" s="153">
        <v>1532</v>
      </c>
      <c r="E21" s="150">
        <f t="shared" si="0"/>
        <v>4034</v>
      </c>
      <c r="F21" s="154">
        <v>99</v>
      </c>
      <c r="G21" s="152">
        <v>560</v>
      </c>
      <c r="H21" s="152">
        <v>1368</v>
      </c>
      <c r="I21" s="153">
        <v>1137</v>
      </c>
      <c r="J21" s="150">
        <f t="shared" si="1"/>
        <v>3065</v>
      </c>
      <c r="K21" s="154">
        <v>23</v>
      </c>
      <c r="L21" s="152">
        <v>1468</v>
      </c>
      <c r="M21" s="152">
        <v>1253</v>
      </c>
      <c r="N21" s="153">
        <v>893</v>
      </c>
      <c r="O21" s="150">
        <f t="shared" si="3"/>
        <v>3614</v>
      </c>
      <c r="P21" s="154">
        <v>370</v>
      </c>
      <c r="Q21" s="152">
        <v>0</v>
      </c>
      <c r="R21" s="152">
        <v>0</v>
      </c>
      <c r="S21" s="152">
        <v>0</v>
      </c>
      <c r="T21" s="150">
        <f>S21+R21+Q21</f>
        <v>0</v>
      </c>
      <c r="U21" s="154">
        <v>0</v>
      </c>
    </row>
    <row r="22" spans="1:21" ht="20.100000000000001" customHeight="1" x14ac:dyDescent="0.2">
      <c r="A22" s="142" t="s">
        <v>18</v>
      </c>
      <c r="B22" s="151">
        <v>983</v>
      </c>
      <c r="C22" s="152">
        <v>2002</v>
      </c>
      <c r="D22" s="153">
        <v>1565</v>
      </c>
      <c r="E22" s="150">
        <f t="shared" si="0"/>
        <v>4550</v>
      </c>
      <c r="F22" s="154">
        <v>145</v>
      </c>
      <c r="G22" s="152">
        <v>49</v>
      </c>
      <c r="H22" s="152">
        <v>115</v>
      </c>
      <c r="I22" s="153">
        <v>87</v>
      </c>
      <c r="J22" s="150">
        <f t="shared" si="1"/>
        <v>251</v>
      </c>
      <c r="K22" s="154">
        <v>5</v>
      </c>
      <c r="L22" s="152">
        <v>1691</v>
      </c>
      <c r="M22" s="152">
        <v>1834</v>
      </c>
      <c r="N22" s="153">
        <v>1139</v>
      </c>
      <c r="O22" s="150">
        <f t="shared" si="3"/>
        <v>4664</v>
      </c>
      <c r="P22" s="154">
        <v>478</v>
      </c>
      <c r="Q22" s="152">
        <v>1</v>
      </c>
      <c r="R22" s="152">
        <v>6</v>
      </c>
      <c r="S22" s="152">
        <v>5</v>
      </c>
      <c r="T22" s="150">
        <f>S22+R22+Q22</f>
        <v>12</v>
      </c>
      <c r="U22" s="154">
        <v>1</v>
      </c>
    </row>
    <row r="23" spans="1:21" ht="20.100000000000001" customHeight="1" x14ac:dyDescent="0.2">
      <c r="A23" s="142" t="s">
        <v>19</v>
      </c>
      <c r="B23" s="151">
        <v>1383</v>
      </c>
      <c r="C23" s="152">
        <v>1877</v>
      </c>
      <c r="D23" s="153">
        <v>2137</v>
      </c>
      <c r="E23" s="150">
        <f t="shared" si="0"/>
        <v>5397</v>
      </c>
      <c r="F23" s="154">
        <v>123</v>
      </c>
      <c r="G23" s="152">
        <v>139</v>
      </c>
      <c r="H23" s="152">
        <v>258</v>
      </c>
      <c r="I23" s="159">
        <v>204</v>
      </c>
      <c r="J23" s="150">
        <f t="shared" si="1"/>
        <v>601</v>
      </c>
      <c r="K23" s="154">
        <v>6</v>
      </c>
      <c r="L23" s="152">
        <v>1655</v>
      </c>
      <c r="M23" s="152">
        <v>1626</v>
      </c>
      <c r="N23" s="153">
        <v>1482</v>
      </c>
      <c r="O23" s="150">
        <f t="shared" si="3"/>
        <v>4763</v>
      </c>
      <c r="P23" s="154">
        <v>327</v>
      </c>
      <c r="Q23" s="152">
        <v>143</v>
      </c>
      <c r="R23" s="152">
        <v>224</v>
      </c>
      <c r="S23" s="152">
        <v>168</v>
      </c>
      <c r="T23" s="150">
        <f>S23+R23+Q23</f>
        <v>535</v>
      </c>
      <c r="U23" s="154">
        <v>26</v>
      </c>
    </row>
    <row r="24" spans="1:21" ht="20.100000000000001" customHeight="1" x14ac:dyDescent="0.2">
      <c r="A24" s="142" t="s">
        <v>20</v>
      </c>
      <c r="B24" s="162">
        <v>1091</v>
      </c>
      <c r="C24" s="163">
        <v>1951</v>
      </c>
      <c r="D24" s="164">
        <v>1913</v>
      </c>
      <c r="E24" s="165">
        <f t="shared" si="0"/>
        <v>4955</v>
      </c>
      <c r="F24" s="166">
        <v>233</v>
      </c>
      <c r="G24" s="167">
        <v>21</v>
      </c>
      <c r="H24" s="167">
        <v>27</v>
      </c>
      <c r="I24" s="168">
        <v>26</v>
      </c>
      <c r="J24" s="150">
        <f t="shared" si="1"/>
        <v>74</v>
      </c>
      <c r="K24" s="166">
        <v>4</v>
      </c>
      <c r="L24" s="167">
        <v>1666</v>
      </c>
      <c r="M24" s="167">
        <v>1687</v>
      </c>
      <c r="N24" s="168">
        <v>1418</v>
      </c>
      <c r="O24" s="150">
        <f t="shared" si="3"/>
        <v>4771</v>
      </c>
      <c r="P24" s="166">
        <v>364</v>
      </c>
      <c r="Q24" s="167">
        <v>16</v>
      </c>
      <c r="R24" s="167">
        <v>15</v>
      </c>
      <c r="S24" s="167">
        <v>14</v>
      </c>
      <c r="T24" s="150">
        <f>S24+R24+Q24</f>
        <v>45</v>
      </c>
      <c r="U24" s="169">
        <v>0</v>
      </c>
    </row>
    <row r="25" spans="1:21" ht="20.100000000000001" customHeight="1" x14ac:dyDescent="0.2">
      <c r="A25" s="170" t="s">
        <v>35</v>
      </c>
      <c r="B25" s="171">
        <f t="shared" ref="B25:U25" si="4">SUM(B6:B24)</f>
        <v>12930</v>
      </c>
      <c r="C25" s="172">
        <f t="shared" si="4"/>
        <v>19944</v>
      </c>
      <c r="D25" s="172">
        <f t="shared" si="4"/>
        <v>20833</v>
      </c>
      <c r="E25" s="173">
        <f t="shared" si="4"/>
        <v>53707</v>
      </c>
      <c r="F25" s="173">
        <f t="shared" si="4"/>
        <v>1824</v>
      </c>
      <c r="G25" s="171">
        <f t="shared" si="4"/>
        <v>3311</v>
      </c>
      <c r="H25" s="172">
        <f t="shared" si="4"/>
        <v>5539</v>
      </c>
      <c r="I25" s="174">
        <f t="shared" si="4"/>
        <v>5013</v>
      </c>
      <c r="J25" s="173">
        <f t="shared" si="4"/>
        <v>13863</v>
      </c>
      <c r="K25" s="172">
        <f t="shared" si="4"/>
        <v>558</v>
      </c>
      <c r="L25" s="171">
        <f t="shared" si="4"/>
        <v>38699</v>
      </c>
      <c r="M25" s="172">
        <f t="shared" si="4"/>
        <v>37126</v>
      </c>
      <c r="N25" s="172">
        <f t="shared" si="4"/>
        <v>35636</v>
      </c>
      <c r="O25" s="173">
        <f t="shared" si="4"/>
        <v>111461</v>
      </c>
      <c r="P25" s="172">
        <f t="shared" si="4"/>
        <v>10658</v>
      </c>
      <c r="Q25" s="171">
        <f t="shared" si="4"/>
        <v>1147</v>
      </c>
      <c r="R25" s="172">
        <f t="shared" si="4"/>
        <v>1629</v>
      </c>
      <c r="S25" s="172">
        <f t="shared" si="4"/>
        <v>1353</v>
      </c>
      <c r="T25" s="173">
        <f t="shared" si="4"/>
        <v>4129</v>
      </c>
      <c r="U25" s="173">
        <f t="shared" si="4"/>
        <v>208</v>
      </c>
    </row>
    <row r="26" spans="1:21" ht="12.75" customHeight="1" x14ac:dyDescent="0.2">
      <c r="J26" s="116">
        <f>SUM(B26:I26)</f>
        <v>0</v>
      </c>
    </row>
  </sheetData>
  <mergeCells count="11">
    <mergeCell ref="A1:U1"/>
    <mergeCell ref="A2:U2"/>
    <mergeCell ref="A4:A5"/>
    <mergeCell ref="B4:E4"/>
    <mergeCell ref="G4:J4"/>
    <mergeCell ref="L4:O4"/>
    <mergeCell ref="Q4:T4"/>
    <mergeCell ref="F4:F5"/>
    <mergeCell ref="K4:K5"/>
    <mergeCell ref="P4:P5"/>
    <mergeCell ref="U4:U5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IW26"/>
  <sheetViews>
    <sheetView view="pageBreakPreview" zoomScaleNormal="80" workbookViewId="0">
      <selection activeCell="A26" sqref="A26"/>
    </sheetView>
  </sheetViews>
  <sheetFormatPr defaultRowHeight="12.75" x14ac:dyDescent="0.2"/>
  <cols>
    <col min="1" max="1" width="21.5" style="116" customWidth="1"/>
    <col min="2" max="2" width="7.5" style="116" customWidth="1"/>
    <col min="3" max="3" width="7.625" style="116" customWidth="1"/>
    <col min="4" max="7" width="7" style="116" customWidth="1"/>
    <col min="8" max="8" width="8.375" style="116" customWidth="1"/>
    <col min="9" max="10" width="7.125" style="116" customWidth="1"/>
    <col min="11" max="11" width="8.125" style="116" customWidth="1"/>
    <col min="12" max="12" width="8.5" style="116" customWidth="1"/>
    <col min="13" max="13" width="8.125" style="116" customWidth="1"/>
    <col min="14" max="14" width="6.125" style="116" customWidth="1"/>
    <col min="15" max="15" width="8.875" style="116" customWidth="1"/>
    <col min="16" max="16" width="9.875" style="116" customWidth="1"/>
    <col min="17" max="17" width="8" style="116" customWidth="1"/>
    <col min="18" max="18" width="5.5" style="116" customWidth="1"/>
    <col min="19" max="20" width="8.125" style="116" customWidth="1"/>
    <col min="21" max="21" width="2" style="116" customWidth="1"/>
    <col min="22" max="255" width="7.5" style="116" customWidth="1"/>
    <col min="256" max="257" width="8" style="116" customWidth="1"/>
    <col min="258" max="1025" width="8" customWidth="1"/>
  </cols>
  <sheetData>
    <row r="1" spans="1:255" ht="18.75" customHeight="1" x14ac:dyDescent="0.25">
      <c r="A1" s="283" t="s">
        <v>55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  <c r="AN1" s="175"/>
      <c r="AO1" s="175"/>
      <c r="AP1" s="175"/>
      <c r="AQ1" s="175"/>
      <c r="AR1" s="175"/>
      <c r="AS1" s="175"/>
      <c r="AT1" s="175"/>
      <c r="AU1" s="175"/>
      <c r="AV1" s="175"/>
      <c r="AW1" s="175"/>
      <c r="AX1" s="175"/>
      <c r="AY1" s="175"/>
      <c r="AZ1" s="175"/>
      <c r="BA1" s="175"/>
      <c r="BB1" s="175"/>
      <c r="BC1" s="175"/>
      <c r="BD1" s="175"/>
      <c r="BE1" s="175"/>
      <c r="BF1" s="175"/>
      <c r="BG1" s="175"/>
      <c r="BH1" s="175"/>
      <c r="BI1" s="175"/>
      <c r="BJ1" s="175"/>
      <c r="BK1" s="175"/>
      <c r="BL1" s="175"/>
      <c r="BM1" s="175"/>
      <c r="BN1" s="175"/>
      <c r="BO1" s="175"/>
      <c r="BP1" s="175"/>
      <c r="BQ1" s="175"/>
      <c r="BR1" s="175"/>
      <c r="BS1" s="175"/>
      <c r="BT1" s="175"/>
      <c r="BU1" s="175"/>
      <c r="BV1" s="175"/>
      <c r="BW1" s="175"/>
      <c r="BX1" s="175"/>
      <c r="BY1" s="175"/>
      <c r="BZ1" s="175"/>
      <c r="CA1" s="175"/>
      <c r="CB1" s="175"/>
      <c r="CC1" s="175"/>
      <c r="CD1" s="175"/>
      <c r="CE1" s="175"/>
      <c r="CF1" s="175"/>
      <c r="CG1" s="175"/>
      <c r="CH1" s="175"/>
      <c r="CI1" s="175"/>
      <c r="CJ1" s="175"/>
      <c r="CK1" s="175"/>
      <c r="CL1" s="175"/>
      <c r="CM1" s="175"/>
      <c r="CN1" s="175"/>
      <c r="CO1" s="175"/>
      <c r="CP1" s="175"/>
      <c r="CQ1" s="175"/>
      <c r="CR1" s="175"/>
      <c r="CS1" s="175"/>
      <c r="CT1" s="175"/>
      <c r="CU1" s="175"/>
      <c r="CV1" s="175"/>
      <c r="CW1" s="175"/>
      <c r="CX1" s="175"/>
      <c r="CY1" s="175"/>
      <c r="CZ1" s="175"/>
      <c r="DA1" s="175"/>
      <c r="DB1" s="175"/>
      <c r="DC1" s="175"/>
      <c r="DD1" s="175"/>
      <c r="DE1" s="175"/>
      <c r="DF1" s="175"/>
      <c r="DG1" s="175"/>
      <c r="DH1" s="175"/>
      <c r="DI1" s="175"/>
      <c r="DJ1" s="175"/>
      <c r="DK1" s="175"/>
      <c r="DL1" s="175"/>
      <c r="DM1" s="175"/>
      <c r="DN1" s="175"/>
      <c r="DO1" s="175"/>
      <c r="DP1" s="175"/>
      <c r="DQ1" s="175"/>
      <c r="DR1" s="175"/>
      <c r="DS1" s="175"/>
      <c r="DT1" s="175"/>
      <c r="DU1" s="175"/>
      <c r="DV1" s="175"/>
      <c r="DW1" s="175"/>
      <c r="DX1" s="175"/>
      <c r="DY1" s="175"/>
      <c r="DZ1" s="175"/>
      <c r="EA1" s="175"/>
      <c r="EB1" s="175"/>
      <c r="EC1" s="175"/>
      <c r="ED1" s="175"/>
      <c r="EE1" s="175"/>
      <c r="EF1" s="175"/>
      <c r="EG1" s="175"/>
      <c r="EH1" s="175"/>
      <c r="EI1" s="175"/>
      <c r="EJ1" s="175"/>
      <c r="EK1" s="175"/>
      <c r="EL1" s="175"/>
      <c r="EM1" s="175"/>
      <c r="EN1" s="175"/>
      <c r="EO1" s="175"/>
      <c r="EP1" s="175"/>
      <c r="EQ1" s="175"/>
      <c r="ER1" s="175"/>
      <c r="ES1" s="175"/>
      <c r="ET1" s="175"/>
      <c r="EU1" s="175"/>
      <c r="EV1" s="175"/>
      <c r="EW1" s="175"/>
      <c r="EX1" s="175"/>
      <c r="EY1" s="175"/>
      <c r="EZ1" s="175"/>
      <c r="FA1" s="175"/>
      <c r="FB1" s="175"/>
      <c r="FC1" s="175"/>
      <c r="FD1" s="175"/>
      <c r="FE1" s="175"/>
      <c r="FF1" s="175"/>
      <c r="FG1" s="175"/>
      <c r="FH1" s="175"/>
      <c r="FI1" s="175"/>
      <c r="FJ1" s="175"/>
      <c r="FK1" s="175"/>
      <c r="FL1" s="175"/>
      <c r="FM1" s="175"/>
      <c r="FN1" s="175"/>
      <c r="FO1" s="175"/>
      <c r="FP1" s="175"/>
      <c r="FQ1" s="175"/>
      <c r="FR1" s="175"/>
      <c r="FS1" s="175"/>
      <c r="FT1" s="175"/>
      <c r="FU1" s="175"/>
      <c r="FV1" s="175"/>
      <c r="FW1" s="175"/>
      <c r="FX1" s="175"/>
      <c r="FY1" s="175"/>
      <c r="FZ1" s="175"/>
      <c r="GA1" s="175"/>
      <c r="GB1" s="175"/>
      <c r="GC1" s="175"/>
      <c r="GD1" s="175"/>
      <c r="GE1" s="175"/>
      <c r="GF1" s="175"/>
      <c r="GG1" s="175"/>
      <c r="GH1" s="175"/>
      <c r="GI1" s="175"/>
      <c r="GJ1" s="175"/>
      <c r="GK1" s="175"/>
      <c r="GL1" s="175"/>
      <c r="GM1" s="175"/>
      <c r="GN1" s="175"/>
      <c r="GO1" s="175"/>
      <c r="GP1" s="175"/>
      <c r="GQ1" s="175"/>
      <c r="GR1" s="175"/>
      <c r="GS1" s="175"/>
      <c r="GT1" s="175"/>
      <c r="GU1" s="175"/>
      <c r="GV1" s="175"/>
      <c r="GW1" s="175"/>
      <c r="GX1" s="175"/>
      <c r="GY1" s="175"/>
      <c r="GZ1" s="175"/>
      <c r="HA1" s="175"/>
      <c r="HB1" s="175"/>
      <c r="HC1" s="175"/>
      <c r="HD1" s="175"/>
      <c r="HE1" s="175"/>
      <c r="HF1" s="175"/>
      <c r="HG1" s="175"/>
      <c r="HH1" s="175"/>
      <c r="HI1" s="175"/>
      <c r="HJ1" s="175"/>
      <c r="HK1" s="175"/>
      <c r="HL1" s="175"/>
      <c r="HM1" s="175"/>
      <c r="HN1" s="175"/>
      <c r="HO1" s="175"/>
      <c r="HP1" s="175"/>
      <c r="HQ1" s="175"/>
      <c r="HR1" s="175"/>
      <c r="HS1" s="175"/>
      <c r="HT1" s="175"/>
      <c r="HU1" s="175"/>
      <c r="HV1" s="175"/>
      <c r="HW1" s="175"/>
      <c r="HX1" s="175"/>
      <c r="HY1" s="175"/>
      <c r="HZ1" s="175"/>
      <c r="IA1" s="175"/>
      <c r="IB1" s="175"/>
      <c r="IC1" s="175"/>
      <c r="ID1" s="175"/>
      <c r="IE1" s="175"/>
      <c r="IF1" s="175"/>
      <c r="IG1" s="175"/>
      <c r="IH1" s="175"/>
      <c r="II1" s="175"/>
      <c r="IJ1" s="175"/>
      <c r="IK1" s="175"/>
      <c r="IL1" s="175"/>
      <c r="IM1" s="175"/>
      <c r="IN1" s="175"/>
      <c r="IO1" s="175"/>
      <c r="IP1" s="175"/>
      <c r="IQ1" s="175"/>
      <c r="IR1" s="175"/>
      <c r="IS1" s="175"/>
      <c r="IT1" s="175"/>
      <c r="IU1" s="175"/>
    </row>
    <row r="2" spans="1:255" ht="18.75" customHeight="1" x14ac:dyDescent="0.25">
      <c r="A2" s="283" t="s">
        <v>85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5"/>
      <c r="CM2" s="175"/>
      <c r="CN2" s="175"/>
      <c r="CO2" s="175"/>
      <c r="CP2" s="175"/>
      <c r="CQ2" s="175"/>
      <c r="CR2" s="175"/>
      <c r="CS2" s="175"/>
      <c r="CT2" s="175"/>
      <c r="CU2" s="175"/>
      <c r="CV2" s="175"/>
      <c r="CW2" s="175"/>
      <c r="CX2" s="175"/>
      <c r="CY2" s="175"/>
      <c r="CZ2" s="175"/>
      <c r="DA2" s="175"/>
      <c r="DB2" s="175"/>
      <c r="DC2" s="175"/>
      <c r="DD2" s="175"/>
      <c r="DE2" s="175"/>
      <c r="DF2" s="175"/>
      <c r="DG2" s="175"/>
      <c r="DH2" s="175"/>
      <c r="DI2" s="175"/>
      <c r="DJ2" s="175"/>
      <c r="DK2" s="175"/>
      <c r="DL2" s="175"/>
      <c r="DM2" s="175"/>
      <c r="DN2" s="175"/>
      <c r="DO2" s="175"/>
      <c r="DP2" s="175"/>
      <c r="DQ2" s="175"/>
      <c r="DR2" s="175"/>
      <c r="DS2" s="175"/>
      <c r="DT2" s="175"/>
      <c r="DU2" s="175"/>
      <c r="DV2" s="175"/>
      <c r="DW2" s="175"/>
      <c r="DX2" s="175"/>
      <c r="DY2" s="175"/>
      <c r="DZ2" s="175"/>
      <c r="EA2" s="175"/>
      <c r="EB2" s="175"/>
      <c r="EC2" s="175"/>
      <c r="ED2" s="175"/>
      <c r="EE2" s="175"/>
      <c r="EF2" s="175"/>
      <c r="EG2" s="175"/>
      <c r="EH2" s="175"/>
      <c r="EI2" s="175"/>
      <c r="EJ2" s="175"/>
      <c r="EK2" s="175"/>
      <c r="EL2" s="175"/>
      <c r="EM2" s="175"/>
      <c r="EN2" s="175"/>
      <c r="EO2" s="175"/>
      <c r="EP2" s="175"/>
      <c r="EQ2" s="175"/>
      <c r="ER2" s="175"/>
      <c r="ES2" s="175"/>
      <c r="ET2" s="175"/>
      <c r="EU2" s="175"/>
      <c r="EV2" s="175"/>
      <c r="EW2" s="175"/>
      <c r="EX2" s="175"/>
      <c r="EY2" s="175"/>
      <c r="EZ2" s="175"/>
      <c r="FA2" s="175"/>
      <c r="FB2" s="175"/>
      <c r="FC2" s="175"/>
      <c r="FD2" s="175"/>
      <c r="FE2" s="175"/>
      <c r="FF2" s="175"/>
      <c r="FG2" s="175"/>
      <c r="FH2" s="175"/>
      <c r="FI2" s="175"/>
      <c r="FJ2" s="175"/>
      <c r="FK2" s="175"/>
      <c r="FL2" s="175"/>
      <c r="FM2" s="175"/>
      <c r="FN2" s="175"/>
      <c r="FO2" s="175"/>
      <c r="FP2" s="175"/>
      <c r="FQ2" s="175"/>
      <c r="FR2" s="175"/>
      <c r="FS2" s="175"/>
      <c r="FT2" s="175"/>
      <c r="FU2" s="175"/>
      <c r="FV2" s="175"/>
      <c r="FW2" s="175"/>
      <c r="FX2" s="175"/>
      <c r="FY2" s="175"/>
      <c r="FZ2" s="175"/>
      <c r="GA2" s="175"/>
      <c r="GB2" s="175"/>
      <c r="GC2" s="175"/>
      <c r="GD2" s="175"/>
      <c r="GE2" s="175"/>
      <c r="GF2" s="175"/>
      <c r="GG2" s="175"/>
      <c r="GH2" s="175"/>
      <c r="GI2" s="175"/>
      <c r="GJ2" s="175"/>
      <c r="GK2" s="175"/>
      <c r="GL2" s="175"/>
      <c r="GM2" s="175"/>
      <c r="GN2" s="175"/>
      <c r="GO2" s="175"/>
      <c r="GP2" s="175"/>
      <c r="GQ2" s="175"/>
      <c r="GR2" s="175"/>
      <c r="GS2" s="175"/>
      <c r="GT2" s="175"/>
      <c r="GU2" s="175"/>
      <c r="GV2" s="175"/>
      <c r="GW2" s="175"/>
      <c r="GX2" s="175"/>
      <c r="GY2" s="175"/>
      <c r="GZ2" s="175"/>
      <c r="HA2" s="175"/>
      <c r="HB2" s="175"/>
      <c r="HC2" s="175"/>
      <c r="HD2" s="175"/>
      <c r="HE2" s="175"/>
      <c r="HF2" s="175"/>
      <c r="HG2" s="175"/>
      <c r="HH2" s="175"/>
      <c r="HI2" s="175"/>
      <c r="HJ2" s="175"/>
      <c r="HK2" s="175"/>
      <c r="HL2" s="175"/>
      <c r="HM2" s="175"/>
      <c r="HN2" s="175"/>
      <c r="HO2" s="175"/>
      <c r="HP2" s="175"/>
      <c r="HQ2" s="175"/>
      <c r="HR2" s="175"/>
      <c r="HS2" s="175"/>
      <c r="HT2" s="175"/>
      <c r="HU2" s="175"/>
      <c r="HV2" s="175"/>
      <c r="HW2" s="175"/>
      <c r="HX2" s="175"/>
      <c r="HY2" s="175"/>
      <c r="HZ2" s="175"/>
      <c r="IA2" s="175"/>
      <c r="IB2" s="175"/>
      <c r="IC2" s="175"/>
      <c r="ID2" s="175"/>
      <c r="IE2" s="175"/>
      <c r="IF2" s="175"/>
      <c r="IG2" s="175"/>
      <c r="IH2" s="175"/>
      <c r="II2" s="175"/>
      <c r="IJ2" s="175"/>
      <c r="IK2" s="175"/>
      <c r="IL2" s="175"/>
      <c r="IM2" s="175"/>
      <c r="IN2" s="175"/>
      <c r="IO2" s="175"/>
      <c r="IP2" s="175"/>
      <c r="IQ2" s="175"/>
      <c r="IR2" s="175"/>
      <c r="IS2" s="175"/>
      <c r="IT2" s="175"/>
      <c r="IU2" s="175"/>
    </row>
    <row r="3" spans="1:25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55" ht="21" customHeight="1" x14ac:dyDescent="0.2">
      <c r="A4" s="292" t="s">
        <v>24</v>
      </c>
      <c r="B4" s="296" t="s">
        <v>71</v>
      </c>
      <c r="C4" s="297" t="s">
        <v>72</v>
      </c>
      <c r="D4" s="298" t="s">
        <v>29</v>
      </c>
      <c r="E4" s="298"/>
      <c r="F4" s="298"/>
      <c r="G4" s="298"/>
      <c r="H4" s="298"/>
      <c r="I4" s="294" t="s">
        <v>68</v>
      </c>
      <c r="J4" s="298" t="s">
        <v>31</v>
      </c>
      <c r="K4" s="298"/>
      <c r="L4" s="298"/>
      <c r="M4" s="298" t="s">
        <v>32</v>
      </c>
      <c r="N4" s="298"/>
      <c r="O4" s="298"/>
      <c r="P4" s="298"/>
      <c r="Q4" s="298" t="s">
        <v>33</v>
      </c>
      <c r="R4" s="298"/>
      <c r="S4" s="298" t="s">
        <v>30</v>
      </c>
      <c r="T4" s="298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  <c r="BM4" s="117"/>
      <c r="BN4" s="117"/>
      <c r="BO4" s="117"/>
      <c r="BP4" s="117"/>
      <c r="BQ4" s="117"/>
      <c r="BR4" s="117"/>
      <c r="BS4" s="117"/>
      <c r="BT4" s="117"/>
      <c r="BU4" s="117"/>
      <c r="BV4" s="117"/>
      <c r="BW4" s="117"/>
      <c r="BX4" s="117"/>
      <c r="BY4" s="117"/>
      <c r="BZ4" s="117"/>
      <c r="CA4" s="117"/>
      <c r="CB4" s="117"/>
      <c r="CC4" s="117"/>
      <c r="CD4" s="117"/>
      <c r="CE4" s="117"/>
      <c r="CF4" s="117"/>
      <c r="CG4" s="117"/>
      <c r="CH4" s="117"/>
      <c r="CI4" s="117"/>
      <c r="CJ4" s="117"/>
      <c r="CK4" s="117"/>
      <c r="CL4" s="117"/>
      <c r="CM4" s="117"/>
      <c r="CN4" s="117"/>
      <c r="CO4" s="117"/>
      <c r="CP4" s="117"/>
      <c r="CQ4" s="117"/>
      <c r="CR4" s="117"/>
      <c r="CS4" s="117"/>
      <c r="CT4" s="117"/>
      <c r="CU4" s="117"/>
      <c r="CV4" s="117"/>
      <c r="CW4" s="117"/>
      <c r="CX4" s="117"/>
      <c r="CY4" s="117"/>
      <c r="CZ4" s="117"/>
      <c r="DA4" s="117"/>
      <c r="DB4" s="117"/>
      <c r="DC4" s="117"/>
      <c r="DD4" s="117"/>
      <c r="DE4" s="117"/>
      <c r="DF4" s="117"/>
      <c r="DG4" s="117"/>
      <c r="DH4" s="117"/>
      <c r="DI4" s="117"/>
      <c r="DJ4" s="117"/>
      <c r="DK4" s="117"/>
      <c r="DL4" s="117"/>
      <c r="DM4" s="117"/>
      <c r="DN4" s="117"/>
      <c r="DO4" s="117"/>
      <c r="DP4" s="117"/>
      <c r="DQ4" s="117"/>
      <c r="DR4" s="117"/>
      <c r="DS4" s="117"/>
      <c r="DT4" s="117"/>
      <c r="DU4" s="117"/>
      <c r="DV4" s="117"/>
      <c r="DW4" s="117"/>
      <c r="DX4" s="117"/>
      <c r="DY4" s="117"/>
      <c r="DZ4" s="117"/>
      <c r="EA4" s="117"/>
      <c r="EB4" s="117"/>
      <c r="EC4" s="117"/>
      <c r="ED4" s="117"/>
      <c r="EE4" s="117"/>
      <c r="EF4" s="117"/>
      <c r="EG4" s="117"/>
      <c r="EH4" s="117"/>
      <c r="EI4" s="117"/>
      <c r="EJ4" s="117"/>
      <c r="EK4" s="117"/>
      <c r="EL4" s="117"/>
      <c r="EM4" s="117"/>
      <c r="EN4" s="117"/>
      <c r="EO4" s="117"/>
      <c r="EP4" s="117"/>
      <c r="EQ4" s="117"/>
      <c r="ER4" s="117"/>
      <c r="ES4" s="117"/>
      <c r="ET4" s="117"/>
      <c r="EU4" s="117"/>
      <c r="EV4" s="117"/>
      <c r="EW4" s="117"/>
      <c r="EX4" s="117"/>
      <c r="EY4" s="117"/>
      <c r="EZ4" s="117"/>
      <c r="FA4" s="117"/>
      <c r="FB4" s="117"/>
      <c r="FC4" s="117"/>
      <c r="FD4" s="117"/>
      <c r="FE4" s="117"/>
      <c r="FF4" s="117"/>
      <c r="FG4" s="117"/>
      <c r="FH4" s="117"/>
      <c r="FI4" s="117"/>
      <c r="FJ4" s="117"/>
      <c r="FK4" s="117"/>
      <c r="FL4" s="117"/>
      <c r="FM4" s="117"/>
      <c r="FN4" s="117"/>
      <c r="FO4" s="117"/>
      <c r="FP4" s="117"/>
      <c r="FQ4" s="117"/>
      <c r="FR4" s="117"/>
      <c r="FS4" s="117"/>
      <c r="FT4" s="117"/>
      <c r="FU4" s="117"/>
      <c r="FV4" s="117"/>
      <c r="FW4" s="117"/>
      <c r="FX4" s="117"/>
      <c r="FY4" s="117"/>
      <c r="FZ4" s="117"/>
      <c r="GA4" s="117"/>
      <c r="GB4" s="117"/>
      <c r="GC4" s="117"/>
      <c r="GD4" s="117"/>
      <c r="GE4" s="117"/>
      <c r="GF4" s="117"/>
      <c r="GG4" s="117"/>
      <c r="GH4" s="117"/>
      <c r="GI4" s="117"/>
      <c r="GJ4" s="117"/>
      <c r="GK4" s="117"/>
      <c r="GL4" s="117"/>
      <c r="GM4" s="117"/>
      <c r="GN4" s="117"/>
      <c r="GO4" s="117"/>
      <c r="GP4" s="117"/>
      <c r="GQ4" s="117"/>
      <c r="GR4" s="117"/>
      <c r="GS4" s="117"/>
      <c r="GT4" s="117"/>
      <c r="GU4" s="117"/>
      <c r="GV4" s="117"/>
      <c r="GW4" s="117"/>
      <c r="GX4" s="117"/>
      <c r="GY4" s="117"/>
      <c r="GZ4" s="117"/>
      <c r="HA4" s="117"/>
      <c r="HB4" s="117"/>
      <c r="HC4" s="117"/>
      <c r="HD4" s="117"/>
      <c r="HE4" s="117"/>
      <c r="HF4" s="117"/>
      <c r="HG4" s="117"/>
      <c r="HH4" s="117"/>
      <c r="HI4" s="117"/>
      <c r="HJ4" s="117"/>
      <c r="HK4" s="117"/>
      <c r="HL4" s="117"/>
      <c r="HM4" s="117"/>
      <c r="HN4" s="117"/>
      <c r="HO4" s="117"/>
      <c r="HP4" s="117"/>
      <c r="HQ4" s="117"/>
      <c r="HR4" s="117"/>
      <c r="HS4" s="117"/>
      <c r="HT4" s="117"/>
      <c r="HU4" s="117"/>
      <c r="HV4" s="117"/>
      <c r="HW4" s="117"/>
      <c r="HX4" s="117"/>
      <c r="HY4" s="117"/>
      <c r="HZ4" s="117"/>
      <c r="IA4" s="117"/>
      <c r="IB4" s="117"/>
      <c r="IC4" s="117"/>
      <c r="ID4" s="117"/>
      <c r="IE4" s="117"/>
      <c r="IF4" s="117"/>
      <c r="IG4" s="117"/>
      <c r="IH4" s="117"/>
      <c r="II4" s="117"/>
      <c r="IJ4" s="117"/>
      <c r="IK4" s="117"/>
      <c r="IL4" s="117"/>
      <c r="IM4" s="117"/>
      <c r="IN4" s="117"/>
      <c r="IO4" s="117"/>
      <c r="IP4" s="117"/>
      <c r="IQ4" s="117"/>
      <c r="IR4" s="117"/>
      <c r="IS4" s="117"/>
      <c r="IT4" s="117"/>
      <c r="IU4" s="117"/>
    </row>
    <row r="5" spans="1:255" ht="21" customHeight="1" x14ac:dyDescent="0.2">
      <c r="A5" s="292"/>
      <c r="B5" s="296"/>
      <c r="C5" s="297"/>
      <c r="D5" s="32" t="s">
        <v>39</v>
      </c>
      <c r="E5" s="33" t="s">
        <v>40</v>
      </c>
      <c r="F5" s="265" t="s">
        <v>41</v>
      </c>
      <c r="G5" s="70" t="s">
        <v>42</v>
      </c>
      <c r="H5" s="71" t="s">
        <v>35</v>
      </c>
      <c r="I5" s="295"/>
      <c r="J5" s="72" t="s">
        <v>56</v>
      </c>
      <c r="K5" s="75" t="s">
        <v>62</v>
      </c>
      <c r="L5" s="73" t="s">
        <v>57</v>
      </c>
      <c r="M5" s="74" t="s">
        <v>88</v>
      </c>
      <c r="N5" s="72" t="s">
        <v>56</v>
      </c>
      <c r="O5" s="75" t="s">
        <v>62</v>
      </c>
      <c r="P5" s="76" t="s">
        <v>63</v>
      </c>
      <c r="Q5" s="72" t="s">
        <v>88</v>
      </c>
      <c r="R5" s="73" t="s">
        <v>57</v>
      </c>
      <c r="S5" s="72" t="s">
        <v>88</v>
      </c>
      <c r="T5" s="73" t="s">
        <v>57</v>
      </c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7"/>
      <c r="AS5" s="117"/>
      <c r="AT5" s="117"/>
      <c r="AU5" s="117"/>
      <c r="AV5" s="117"/>
      <c r="AW5" s="117"/>
      <c r="AX5" s="117"/>
      <c r="AY5" s="117"/>
      <c r="AZ5" s="117"/>
      <c r="BA5" s="117"/>
      <c r="BB5" s="117"/>
      <c r="BC5" s="117"/>
      <c r="BD5" s="117"/>
      <c r="BE5" s="117"/>
      <c r="BF5" s="117"/>
      <c r="BG5" s="117"/>
      <c r="BH5" s="117"/>
      <c r="BI5" s="117"/>
      <c r="BJ5" s="117"/>
      <c r="BK5" s="117"/>
      <c r="BL5" s="117"/>
      <c r="BM5" s="117"/>
      <c r="BN5" s="117"/>
      <c r="BO5" s="117"/>
      <c r="BP5" s="117"/>
      <c r="BQ5" s="117"/>
      <c r="BR5" s="117"/>
      <c r="BS5" s="117"/>
      <c r="BT5" s="117"/>
      <c r="BU5" s="117"/>
      <c r="BV5" s="117"/>
      <c r="BW5" s="117"/>
      <c r="BX5" s="117"/>
      <c r="BY5" s="117"/>
      <c r="BZ5" s="117"/>
      <c r="CA5" s="117"/>
      <c r="CB5" s="117"/>
      <c r="CC5" s="117"/>
      <c r="CD5" s="117"/>
      <c r="CE5" s="117"/>
      <c r="CF5" s="117"/>
      <c r="CG5" s="117"/>
      <c r="CH5" s="117"/>
      <c r="CI5" s="117"/>
      <c r="CJ5" s="117"/>
      <c r="CK5" s="117"/>
      <c r="CL5" s="117"/>
      <c r="CM5" s="117"/>
      <c r="CN5" s="117"/>
      <c r="CO5" s="117"/>
      <c r="CP5" s="117"/>
      <c r="CQ5" s="117"/>
      <c r="CR5" s="117"/>
      <c r="CS5" s="117"/>
      <c r="CT5" s="117"/>
      <c r="CU5" s="117"/>
      <c r="CV5" s="117"/>
      <c r="CW5" s="117"/>
      <c r="CX5" s="117"/>
      <c r="CY5" s="117"/>
      <c r="CZ5" s="117"/>
      <c r="DA5" s="117"/>
      <c r="DB5" s="117"/>
      <c r="DC5" s="117"/>
      <c r="DD5" s="117"/>
      <c r="DE5" s="117"/>
      <c r="DF5" s="117"/>
      <c r="DG5" s="117"/>
      <c r="DH5" s="117"/>
      <c r="DI5" s="117"/>
      <c r="DJ5" s="117"/>
      <c r="DK5" s="117"/>
      <c r="DL5" s="117"/>
      <c r="DM5" s="117"/>
      <c r="DN5" s="117"/>
      <c r="DO5" s="117"/>
      <c r="DP5" s="117"/>
      <c r="DQ5" s="117"/>
      <c r="DR5" s="117"/>
      <c r="DS5" s="117"/>
      <c r="DT5" s="117"/>
      <c r="DU5" s="117"/>
      <c r="DV5" s="117"/>
      <c r="DW5" s="117"/>
      <c r="DX5" s="117"/>
      <c r="DY5" s="117"/>
      <c r="DZ5" s="117"/>
      <c r="EA5" s="117"/>
      <c r="EB5" s="117"/>
      <c r="EC5" s="117"/>
      <c r="ED5" s="117"/>
      <c r="EE5" s="117"/>
      <c r="EF5" s="117"/>
      <c r="EG5" s="117"/>
      <c r="EH5" s="117"/>
      <c r="EI5" s="117"/>
      <c r="EJ5" s="117"/>
      <c r="EK5" s="117"/>
      <c r="EL5" s="117"/>
      <c r="EM5" s="117"/>
      <c r="EN5" s="117"/>
      <c r="EO5" s="117"/>
      <c r="EP5" s="117"/>
      <c r="EQ5" s="117"/>
      <c r="ER5" s="117"/>
      <c r="ES5" s="117"/>
      <c r="ET5" s="117"/>
      <c r="EU5" s="117"/>
      <c r="EV5" s="117"/>
      <c r="EW5" s="117"/>
      <c r="EX5" s="117"/>
      <c r="EY5" s="117"/>
      <c r="EZ5" s="117"/>
      <c r="FA5" s="117"/>
      <c r="FB5" s="117"/>
      <c r="FC5" s="117"/>
      <c r="FD5" s="117"/>
      <c r="FE5" s="117"/>
      <c r="FF5" s="117"/>
      <c r="FG5" s="117"/>
      <c r="FH5" s="117"/>
      <c r="FI5" s="117"/>
      <c r="FJ5" s="117"/>
      <c r="FK5" s="117"/>
      <c r="FL5" s="117"/>
      <c r="FM5" s="117"/>
      <c r="FN5" s="117"/>
      <c r="FO5" s="117"/>
      <c r="FP5" s="117"/>
      <c r="FQ5" s="117"/>
      <c r="FR5" s="117"/>
      <c r="FS5" s="117"/>
      <c r="FT5" s="117"/>
      <c r="FU5" s="117"/>
      <c r="FV5" s="117"/>
      <c r="FW5" s="117"/>
      <c r="FX5" s="117"/>
      <c r="FY5" s="117"/>
      <c r="FZ5" s="117"/>
      <c r="GA5" s="117"/>
      <c r="GB5" s="117"/>
      <c r="GC5" s="117"/>
      <c r="GD5" s="117"/>
      <c r="GE5" s="117"/>
      <c r="GF5" s="117"/>
      <c r="GG5" s="117"/>
      <c r="GH5" s="117"/>
      <c r="GI5" s="117"/>
      <c r="GJ5" s="117"/>
      <c r="GK5" s="117"/>
      <c r="GL5" s="117"/>
      <c r="GM5" s="117"/>
      <c r="GN5" s="117"/>
      <c r="GO5" s="117"/>
      <c r="GP5" s="117"/>
      <c r="GQ5" s="117"/>
      <c r="GR5" s="117"/>
      <c r="GS5" s="117"/>
      <c r="GT5" s="117"/>
      <c r="GU5" s="117"/>
      <c r="GV5" s="117"/>
      <c r="GW5" s="117"/>
      <c r="GX5" s="117"/>
      <c r="GY5" s="117"/>
      <c r="GZ5" s="117"/>
      <c r="HA5" s="117"/>
      <c r="HB5" s="117"/>
      <c r="HC5" s="117"/>
      <c r="HD5" s="117"/>
      <c r="HE5" s="117"/>
      <c r="HF5" s="117"/>
      <c r="HG5" s="117"/>
      <c r="HH5" s="117"/>
      <c r="HI5" s="117"/>
      <c r="HJ5" s="117"/>
      <c r="HK5" s="117"/>
      <c r="HL5" s="117"/>
      <c r="HM5" s="117"/>
      <c r="HN5" s="117"/>
      <c r="HO5" s="117"/>
      <c r="HP5" s="117"/>
      <c r="HQ5" s="117"/>
      <c r="HR5" s="117"/>
      <c r="HS5" s="117"/>
      <c r="HT5" s="117"/>
      <c r="HU5" s="117"/>
      <c r="HV5" s="117"/>
      <c r="HW5" s="117"/>
      <c r="HX5" s="117"/>
      <c r="HY5" s="117"/>
      <c r="HZ5" s="117"/>
      <c r="IA5" s="117"/>
      <c r="IB5" s="117"/>
      <c r="IC5" s="117"/>
      <c r="ID5" s="117"/>
      <c r="IE5" s="117"/>
      <c r="IF5" s="117"/>
      <c r="IG5" s="117"/>
      <c r="IH5" s="117"/>
      <c r="II5" s="117"/>
      <c r="IJ5" s="117"/>
      <c r="IK5" s="117"/>
      <c r="IL5" s="117"/>
      <c r="IM5" s="117"/>
      <c r="IN5" s="117"/>
      <c r="IO5" s="117"/>
      <c r="IP5" s="117"/>
      <c r="IQ5" s="117"/>
      <c r="IR5" s="117"/>
      <c r="IS5" s="117"/>
      <c r="IT5" s="117"/>
      <c r="IU5" s="117"/>
    </row>
    <row r="6" spans="1:255" ht="21" customHeight="1" x14ac:dyDescent="0.2">
      <c r="A6" s="176" t="s">
        <v>2</v>
      </c>
      <c r="B6" s="177">
        <v>0</v>
      </c>
      <c r="C6" s="178">
        <v>0</v>
      </c>
      <c r="D6" s="179">
        <v>2115</v>
      </c>
      <c r="E6" s="178">
        <v>2488</v>
      </c>
      <c r="F6" s="178">
        <v>4559</v>
      </c>
      <c r="G6" s="180">
        <v>1201</v>
      </c>
      <c r="H6" s="181">
        <f t="shared" ref="H6:H24" si="0">SUM(D6:G6)</f>
        <v>10363</v>
      </c>
      <c r="I6" s="177">
        <v>426</v>
      </c>
      <c r="J6" s="179">
        <v>7</v>
      </c>
      <c r="K6" s="180">
        <v>178</v>
      </c>
      <c r="L6" s="181">
        <f t="shared" ref="L6:L24" si="1">K6+J6</f>
        <v>185</v>
      </c>
      <c r="M6" s="180">
        <v>2080</v>
      </c>
      <c r="N6" s="178">
        <v>9</v>
      </c>
      <c r="O6" s="178">
        <v>2129</v>
      </c>
      <c r="P6" s="182">
        <f>O6+N6</f>
        <v>2138</v>
      </c>
      <c r="Q6" s="178">
        <v>0</v>
      </c>
      <c r="R6" s="183">
        <v>0</v>
      </c>
      <c r="S6" s="184">
        <v>0</v>
      </c>
      <c r="T6" s="183">
        <v>0</v>
      </c>
    </row>
    <row r="7" spans="1:255" ht="21" customHeight="1" x14ac:dyDescent="0.2">
      <c r="A7" s="176" t="s">
        <v>3</v>
      </c>
      <c r="B7" s="177">
        <v>0</v>
      </c>
      <c r="C7" s="178">
        <v>0</v>
      </c>
      <c r="D7" s="179">
        <v>1002</v>
      </c>
      <c r="E7" s="178">
        <v>1047</v>
      </c>
      <c r="F7" s="178">
        <v>2793</v>
      </c>
      <c r="G7" s="180">
        <v>1084</v>
      </c>
      <c r="H7" s="181">
        <f t="shared" si="0"/>
        <v>5926</v>
      </c>
      <c r="I7" s="177">
        <v>133</v>
      </c>
      <c r="J7" s="179">
        <v>754</v>
      </c>
      <c r="K7" s="180">
        <v>11667</v>
      </c>
      <c r="L7" s="181">
        <f t="shared" si="1"/>
        <v>12421</v>
      </c>
      <c r="M7" s="180">
        <v>35630</v>
      </c>
      <c r="N7" s="178">
        <v>0</v>
      </c>
      <c r="O7" s="178">
        <v>33415</v>
      </c>
      <c r="P7" s="182">
        <f>O7+N7</f>
        <v>33415</v>
      </c>
      <c r="Q7" s="178">
        <v>500</v>
      </c>
      <c r="R7" s="183">
        <v>200</v>
      </c>
      <c r="S7" s="178">
        <v>500</v>
      </c>
      <c r="T7" s="183">
        <v>98</v>
      </c>
    </row>
    <row r="8" spans="1:255" ht="21" customHeight="1" x14ac:dyDescent="0.2">
      <c r="A8" s="176" t="s">
        <v>4</v>
      </c>
      <c r="B8" s="177">
        <v>0</v>
      </c>
      <c r="C8" s="178">
        <v>0</v>
      </c>
      <c r="D8" s="179">
        <v>299</v>
      </c>
      <c r="E8" s="178">
        <v>201</v>
      </c>
      <c r="F8" s="178">
        <v>453</v>
      </c>
      <c r="G8" s="180">
        <v>163</v>
      </c>
      <c r="H8" s="181">
        <f t="shared" si="0"/>
        <v>1116</v>
      </c>
      <c r="I8" s="177">
        <v>115</v>
      </c>
      <c r="J8" s="179">
        <v>20339</v>
      </c>
      <c r="K8" s="180">
        <v>14424</v>
      </c>
      <c r="L8" s="181">
        <f t="shared" si="1"/>
        <v>34763</v>
      </c>
      <c r="M8" s="180">
        <v>144047</v>
      </c>
      <c r="N8" s="178">
        <v>0</v>
      </c>
      <c r="O8" s="178">
        <v>86197</v>
      </c>
      <c r="P8" s="182">
        <f>O8+N8</f>
        <v>86197</v>
      </c>
      <c r="Q8" s="178">
        <v>950</v>
      </c>
      <c r="R8" s="183">
        <v>283</v>
      </c>
      <c r="S8" s="178">
        <v>12730</v>
      </c>
      <c r="T8" s="183">
        <v>11856</v>
      </c>
    </row>
    <row r="9" spans="1:255" ht="21" customHeight="1" x14ac:dyDescent="0.2">
      <c r="A9" s="176" t="s">
        <v>5</v>
      </c>
      <c r="B9" s="177">
        <v>0</v>
      </c>
      <c r="C9" s="178">
        <v>0</v>
      </c>
      <c r="D9" s="179">
        <v>2705</v>
      </c>
      <c r="E9" s="178">
        <v>2524</v>
      </c>
      <c r="F9" s="178">
        <v>7613</v>
      </c>
      <c r="G9" s="180">
        <v>3685</v>
      </c>
      <c r="H9" s="181">
        <f t="shared" si="0"/>
        <v>16527</v>
      </c>
      <c r="I9" s="177">
        <v>293</v>
      </c>
      <c r="J9" s="179">
        <v>215</v>
      </c>
      <c r="K9" s="180">
        <v>2243</v>
      </c>
      <c r="L9" s="181">
        <f t="shared" si="1"/>
        <v>2458</v>
      </c>
      <c r="M9" s="180">
        <v>3700</v>
      </c>
      <c r="N9" s="178">
        <v>0</v>
      </c>
      <c r="O9" s="178">
        <v>9408</v>
      </c>
      <c r="P9" s="182">
        <f>O9+N9</f>
        <v>9408</v>
      </c>
      <c r="Q9" s="178">
        <v>0</v>
      </c>
      <c r="R9" s="183">
        <v>0</v>
      </c>
      <c r="S9" s="178">
        <v>0</v>
      </c>
      <c r="T9" s="183">
        <v>0</v>
      </c>
    </row>
    <row r="10" spans="1:255" ht="21" customHeight="1" x14ac:dyDescent="0.2">
      <c r="A10" s="176" t="s">
        <v>6</v>
      </c>
      <c r="B10" s="177">
        <v>0</v>
      </c>
      <c r="C10" s="178">
        <v>0</v>
      </c>
      <c r="D10" s="179">
        <v>570</v>
      </c>
      <c r="E10" s="178">
        <v>231</v>
      </c>
      <c r="F10" s="178">
        <v>460</v>
      </c>
      <c r="G10" s="180">
        <v>158</v>
      </c>
      <c r="H10" s="181">
        <f t="shared" si="0"/>
        <v>1419</v>
      </c>
      <c r="I10" s="177">
        <v>34</v>
      </c>
      <c r="J10" s="179">
        <v>7614</v>
      </c>
      <c r="K10" s="180">
        <v>12405</v>
      </c>
      <c r="L10" s="181">
        <f t="shared" si="1"/>
        <v>20019</v>
      </c>
      <c r="M10" s="180">
        <v>38627</v>
      </c>
      <c r="N10" s="178">
        <v>0</v>
      </c>
      <c r="O10" s="178">
        <v>38138</v>
      </c>
      <c r="P10" s="182">
        <f>O10+N10</f>
        <v>38138</v>
      </c>
      <c r="Q10" s="178">
        <v>1000</v>
      </c>
      <c r="R10" s="183">
        <v>272</v>
      </c>
      <c r="S10" s="178">
        <v>19930</v>
      </c>
      <c r="T10" s="183">
        <v>12806</v>
      </c>
    </row>
    <row r="11" spans="1:255" ht="21" customHeight="1" x14ac:dyDescent="0.2">
      <c r="A11" s="176" t="s">
        <v>7</v>
      </c>
      <c r="B11" s="185">
        <v>0</v>
      </c>
      <c r="C11" s="186">
        <v>0</v>
      </c>
      <c r="D11" s="187">
        <v>962</v>
      </c>
      <c r="E11" s="178">
        <v>762</v>
      </c>
      <c r="F11" s="178">
        <v>2220</v>
      </c>
      <c r="G11" s="180">
        <v>861</v>
      </c>
      <c r="H11" s="181">
        <f t="shared" si="0"/>
        <v>4805</v>
      </c>
      <c r="I11" s="188">
        <v>307</v>
      </c>
      <c r="J11" s="189">
        <v>0</v>
      </c>
      <c r="K11" s="188">
        <v>1688</v>
      </c>
      <c r="L11" s="190">
        <f t="shared" si="1"/>
        <v>1688</v>
      </c>
      <c r="M11" s="180">
        <v>30486</v>
      </c>
      <c r="N11" s="191">
        <v>0</v>
      </c>
      <c r="O11" s="188">
        <v>24616</v>
      </c>
      <c r="P11" s="190">
        <f>N11+O11</f>
        <v>24616</v>
      </c>
      <c r="Q11" s="178">
        <v>500</v>
      </c>
      <c r="R11" s="192">
        <v>100</v>
      </c>
      <c r="S11" s="178">
        <v>500</v>
      </c>
      <c r="T11" s="192">
        <v>4500</v>
      </c>
    </row>
    <row r="12" spans="1:255" ht="21" customHeight="1" x14ac:dyDescent="0.2">
      <c r="A12" s="176" t="s">
        <v>8</v>
      </c>
      <c r="B12" s="177">
        <v>0</v>
      </c>
      <c r="C12" s="178">
        <v>0</v>
      </c>
      <c r="D12" s="179">
        <v>1113</v>
      </c>
      <c r="E12" s="178">
        <v>1400</v>
      </c>
      <c r="F12" s="178">
        <v>4059</v>
      </c>
      <c r="G12" s="180">
        <v>1015</v>
      </c>
      <c r="H12" s="181">
        <f t="shared" si="0"/>
        <v>7587</v>
      </c>
      <c r="I12" s="177">
        <v>108</v>
      </c>
      <c r="J12" s="179">
        <v>151</v>
      </c>
      <c r="K12" s="180">
        <v>6921</v>
      </c>
      <c r="L12" s="181">
        <f t="shared" si="1"/>
        <v>7072</v>
      </c>
      <c r="M12" s="180">
        <v>24620</v>
      </c>
      <c r="N12" s="178">
        <v>0</v>
      </c>
      <c r="O12" s="178">
        <v>30839</v>
      </c>
      <c r="P12" s="182">
        <f t="shared" ref="P12:P24" si="2">O12+N12</f>
        <v>30839</v>
      </c>
      <c r="Q12" s="178">
        <v>3000</v>
      </c>
      <c r="R12" s="183">
        <v>721</v>
      </c>
      <c r="S12" s="178">
        <v>2500</v>
      </c>
      <c r="T12" s="183">
        <v>2760</v>
      </c>
    </row>
    <row r="13" spans="1:255" ht="21" customHeight="1" x14ac:dyDescent="0.2">
      <c r="A13" s="176" t="s">
        <v>9</v>
      </c>
      <c r="B13" s="177">
        <v>0</v>
      </c>
      <c r="C13" s="178">
        <v>0</v>
      </c>
      <c r="D13" s="179">
        <v>600</v>
      </c>
      <c r="E13" s="178">
        <v>547</v>
      </c>
      <c r="F13" s="178">
        <v>1558</v>
      </c>
      <c r="G13" s="180">
        <v>582</v>
      </c>
      <c r="H13" s="181">
        <f t="shared" si="0"/>
        <v>3287</v>
      </c>
      <c r="I13" s="177">
        <v>33</v>
      </c>
      <c r="J13" s="179">
        <v>910</v>
      </c>
      <c r="K13" s="180">
        <v>6841</v>
      </c>
      <c r="L13" s="181">
        <f t="shared" si="1"/>
        <v>7751</v>
      </c>
      <c r="M13" s="180">
        <v>21301</v>
      </c>
      <c r="N13" s="178">
        <v>0</v>
      </c>
      <c r="O13" s="178">
        <v>20687</v>
      </c>
      <c r="P13" s="182">
        <f t="shared" si="2"/>
        <v>20687</v>
      </c>
      <c r="Q13" s="178">
        <v>500</v>
      </c>
      <c r="R13" s="183">
        <v>274</v>
      </c>
      <c r="S13" s="178">
        <v>2500</v>
      </c>
      <c r="T13" s="183">
        <v>2160</v>
      </c>
    </row>
    <row r="14" spans="1:255" ht="21" customHeight="1" x14ac:dyDescent="0.2">
      <c r="A14" s="176" t="s">
        <v>10</v>
      </c>
      <c r="B14" s="177">
        <v>0</v>
      </c>
      <c r="C14" s="178">
        <v>0</v>
      </c>
      <c r="D14" s="179">
        <v>935</v>
      </c>
      <c r="E14" s="178">
        <v>1225</v>
      </c>
      <c r="F14" s="178">
        <v>3607</v>
      </c>
      <c r="G14" s="180">
        <v>1935</v>
      </c>
      <c r="H14" s="181">
        <f t="shared" si="0"/>
        <v>7702</v>
      </c>
      <c r="I14" s="177">
        <v>99</v>
      </c>
      <c r="J14" s="179">
        <v>46</v>
      </c>
      <c r="K14" s="180">
        <v>2471</v>
      </c>
      <c r="L14" s="181">
        <f t="shared" si="1"/>
        <v>2517</v>
      </c>
      <c r="M14" s="180">
        <v>23602</v>
      </c>
      <c r="N14" s="178">
        <v>0</v>
      </c>
      <c r="O14" s="178">
        <v>13720</v>
      </c>
      <c r="P14" s="182">
        <f t="shared" si="2"/>
        <v>13720</v>
      </c>
      <c r="Q14" s="178">
        <v>0</v>
      </c>
      <c r="R14" s="183">
        <v>0</v>
      </c>
      <c r="S14" s="178">
        <v>9000</v>
      </c>
      <c r="T14" s="183">
        <v>5002</v>
      </c>
    </row>
    <row r="15" spans="1:255" ht="21" customHeight="1" x14ac:dyDescent="0.2">
      <c r="A15" s="176" t="s">
        <v>11</v>
      </c>
      <c r="B15" s="177">
        <v>0</v>
      </c>
      <c r="C15" s="178">
        <v>0</v>
      </c>
      <c r="D15" s="179">
        <v>1232</v>
      </c>
      <c r="E15" s="178">
        <v>1071</v>
      </c>
      <c r="F15" s="178">
        <v>2963</v>
      </c>
      <c r="G15" s="180">
        <v>832</v>
      </c>
      <c r="H15" s="181">
        <f t="shared" si="0"/>
        <v>6098</v>
      </c>
      <c r="I15" s="177">
        <v>153</v>
      </c>
      <c r="J15" s="179">
        <v>0</v>
      </c>
      <c r="K15" s="180">
        <v>168</v>
      </c>
      <c r="L15" s="181">
        <f t="shared" si="1"/>
        <v>168</v>
      </c>
      <c r="M15" s="180">
        <v>4280</v>
      </c>
      <c r="N15" s="178">
        <v>0</v>
      </c>
      <c r="O15" s="178">
        <v>3810</v>
      </c>
      <c r="P15" s="182">
        <f t="shared" si="2"/>
        <v>3810</v>
      </c>
      <c r="Q15" s="178">
        <v>140</v>
      </c>
      <c r="R15" s="183">
        <v>53</v>
      </c>
      <c r="S15" s="178">
        <v>600</v>
      </c>
      <c r="T15" s="183">
        <v>440</v>
      </c>
    </row>
    <row r="16" spans="1:255" ht="21" customHeight="1" x14ac:dyDescent="0.2">
      <c r="A16" s="176" t="s">
        <v>12</v>
      </c>
      <c r="B16" s="177">
        <v>0</v>
      </c>
      <c r="C16" s="178">
        <v>0</v>
      </c>
      <c r="D16" s="179">
        <v>1566</v>
      </c>
      <c r="E16" s="178">
        <v>1523</v>
      </c>
      <c r="F16" s="178">
        <v>3919</v>
      </c>
      <c r="G16" s="180">
        <v>2131</v>
      </c>
      <c r="H16" s="181">
        <f t="shared" si="0"/>
        <v>9139</v>
      </c>
      <c r="I16" s="177">
        <v>59</v>
      </c>
      <c r="J16" s="179">
        <v>0</v>
      </c>
      <c r="K16" s="180">
        <v>228</v>
      </c>
      <c r="L16" s="181">
        <f t="shared" si="1"/>
        <v>228</v>
      </c>
      <c r="M16" s="180">
        <v>17150</v>
      </c>
      <c r="N16" s="178">
        <v>0</v>
      </c>
      <c r="O16" s="178">
        <v>8109</v>
      </c>
      <c r="P16" s="182">
        <f t="shared" si="2"/>
        <v>8109</v>
      </c>
      <c r="Q16" s="178">
        <v>0</v>
      </c>
      <c r="R16" s="183">
        <v>0</v>
      </c>
      <c r="S16" s="178">
        <v>4000</v>
      </c>
      <c r="T16" s="183">
        <v>2824</v>
      </c>
    </row>
    <row r="17" spans="1:255" ht="21" customHeight="1" x14ac:dyDescent="0.2">
      <c r="A17" s="176" t="s">
        <v>13</v>
      </c>
      <c r="B17" s="177">
        <v>0</v>
      </c>
      <c r="C17" s="178">
        <v>0</v>
      </c>
      <c r="D17" s="179">
        <v>1673</v>
      </c>
      <c r="E17" s="178">
        <v>1926</v>
      </c>
      <c r="F17" s="178">
        <v>4154</v>
      </c>
      <c r="G17" s="180">
        <v>1885</v>
      </c>
      <c r="H17" s="181">
        <f t="shared" si="0"/>
        <v>9638</v>
      </c>
      <c r="I17" s="177">
        <v>125</v>
      </c>
      <c r="J17" s="179">
        <v>32</v>
      </c>
      <c r="K17" s="180">
        <v>7559</v>
      </c>
      <c r="L17" s="181">
        <f t="shared" si="1"/>
        <v>7591</v>
      </c>
      <c r="M17" s="180">
        <v>17097</v>
      </c>
      <c r="N17" s="178">
        <v>3000</v>
      </c>
      <c r="O17" s="178">
        <v>20505</v>
      </c>
      <c r="P17" s="182">
        <f t="shared" si="2"/>
        <v>23505</v>
      </c>
      <c r="Q17" s="178">
        <v>560</v>
      </c>
      <c r="R17" s="183">
        <v>143</v>
      </c>
      <c r="S17" s="178">
        <v>630</v>
      </c>
      <c r="T17" s="183">
        <v>469</v>
      </c>
    </row>
    <row r="18" spans="1:255" ht="21" customHeight="1" x14ac:dyDescent="0.2">
      <c r="A18" s="176" t="s">
        <v>14</v>
      </c>
      <c r="B18" s="177">
        <v>0</v>
      </c>
      <c r="C18" s="178">
        <v>0</v>
      </c>
      <c r="D18" s="179">
        <v>2587</v>
      </c>
      <c r="E18" s="178">
        <v>3504</v>
      </c>
      <c r="F18" s="178">
        <v>5147</v>
      </c>
      <c r="G18" s="180">
        <v>1373</v>
      </c>
      <c r="H18" s="181">
        <f t="shared" si="0"/>
        <v>12611</v>
      </c>
      <c r="I18" s="177">
        <v>317</v>
      </c>
      <c r="J18" s="179">
        <v>0</v>
      </c>
      <c r="K18" s="180">
        <v>291</v>
      </c>
      <c r="L18" s="181">
        <f t="shared" si="1"/>
        <v>291</v>
      </c>
      <c r="M18" s="180">
        <v>5770</v>
      </c>
      <c r="N18" s="178">
        <v>0</v>
      </c>
      <c r="O18" s="178">
        <v>5549</v>
      </c>
      <c r="P18" s="182">
        <f t="shared" si="2"/>
        <v>5549</v>
      </c>
      <c r="Q18" s="178">
        <v>800</v>
      </c>
      <c r="R18" s="183">
        <v>316</v>
      </c>
      <c r="S18" s="178">
        <v>9200</v>
      </c>
      <c r="T18" s="183">
        <v>4037</v>
      </c>
    </row>
    <row r="19" spans="1:255" ht="21" customHeight="1" x14ac:dyDescent="0.2">
      <c r="A19" s="176" t="s">
        <v>15</v>
      </c>
      <c r="B19" s="177">
        <v>0</v>
      </c>
      <c r="C19" s="178">
        <v>0</v>
      </c>
      <c r="D19" s="179">
        <v>975</v>
      </c>
      <c r="E19" s="178">
        <v>798</v>
      </c>
      <c r="F19" s="178">
        <v>2836</v>
      </c>
      <c r="G19" s="180">
        <v>744</v>
      </c>
      <c r="H19" s="181">
        <f t="shared" si="0"/>
        <v>5353</v>
      </c>
      <c r="I19" s="177">
        <v>12</v>
      </c>
      <c r="J19" s="179">
        <v>94</v>
      </c>
      <c r="K19" s="180">
        <v>5853</v>
      </c>
      <c r="L19" s="181">
        <f t="shared" si="1"/>
        <v>5947</v>
      </c>
      <c r="M19" s="180">
        <v>17420</v>
      </c>
      <c r="N19" s="178">
        <v>0</v>
      </c>
      <c r="O19" s="178">
        <v>25627</v>
      </c>
      <c r="P19" s="182">
        <f t="shared" si="2"/>
        <v>25627</v>
      </c>
      <c r="Q19" s="178">
        <v>0</v>
      </c>
      <c r="R19" s="183">
        <v>0</v>
      </c>
      <c r="S19" s="178">
        <v>8000</v>
      </c>
      <c r="T19" s="183">
        <v>7105</v>
      </c>
    </row>
    <row r="20" spans="1:255" ht="21" customHeight="1" x14ac:dyDescent="0.2">
      <c r="A20" s="176" t="s">
        <v>16</v>
      </c>
      <c r="B20" s="177">
        <v>0</v>
      </c>
      <c r="C20" s="178">
        <v>0</v>
      </c>
      <c r="D20" s="179">
        <v>271</v>
      </c>
      <c r="E20" s="178">
        <v>304</v>
      </c>
      <c r="F20" s="178">
        <v>576</v>
      </c>
      <c r="G20" s="180">
        <v>260</v>
      </c>
      <c r="H20" s="181">
        <f t="shared" si="0"/>
        <v>1411</v>
      </c>
      <c r="I20" s="177">
        <v>31</v>
      </c>
      <c r="J20" s="179">
        <v>3093</v>
      </c>
      <c r="K20" s="180">
        <v>9131</v>
      </c>
      <c r="L20" s="181">
        <f t="shared" si="1"/>
        <v>12224</v>
      </c>
      <c r="M20" s="180">
        <v>74009</v>
      </c>
      <c r="N20" s="178">
        <v>0</v>
      </c>
      <c r="O20" s="178">
        <v>49896</v>
      </c>
      <c r="P20" s="182">
        <f t="shared" si="2"/>
        <v>49896</v>
      </c>
      <c r="Q20" s="178">
        <v>1000</v>
      </c>
      <c r="R20" s="183">
        <v>186</v>
      </c>
      <c r="S20" s="178">
        <v>8150</v>
      </c>
      <c r="T20" s="183">
        <v>5816</v>
      </c>
    </row>
    <row r="21" spans="1:255" ht="21" customHeight="1" x14ac:dyDescent="0.2">
      <c r="A21" s="176" t="s">
        <v>17</v>
      </c>
      <c r="B21" s="177">
        <v>0</v>
      </c>
      <c r="C21" s="178">
        <v>0</v>
      </c>
      <c r="D21" s="179">
        <v>1917</v>
      </c>
      <c r="E21" s="178">
        <v>1597</v>
      </c>
      <c r="F21" s="178">
        <v>3095</v>
      </c>
      <c r="G21" s="180">
        <v>860</v>
      </c>
      <c r="H21" s="181">
        <f t="shared" si="0"/>
        <v>7469</v>
      </c>
      <c r="I21" s="177">
        <v>290</v>
      </c>
      <c r="J21" s="179">
        <v>0</v>
      </c>
      <c r="K21" s="180">
        <v>1374</v>
      </c>
      <c r="L21" s="181">
        <f t="shared" si="1"/>
        <v>1374</v>
      </c>
      <c r="M21" s="180">
        <v>7045</v>
      </c>
      <c r="N21" s="178">
        <v>0</v>
      </c>
      <c r="O21" s="178">
        <v>7038</v>
      </c>
      <c r="P21" s="182">
        <f t="shared" si="2"/>
        <v>7038</v>
      </c>
      <c r="Q21" s="178">
        <v>0</v>
      </c>
      <c r="R21" s="183">
        <v>0</v>
      </c>
      <c r="S21" s="178">
        <v>800</v>
      </c>
      <c r="T21" s="183">
        <v>550</v>
      </c>
    </row>
    <row r="22" spans="1:255" ht="21" customHeight="1" x14ac:dyDescent="0.2">
      <c r="A22" s="176" t="s">
        <v>18</v>
      </c>
      <c r="B22" s="177">
        <v>0</v>
      </c>
      <c r="C22" s="178">
        <v>0</v>
      </c>
      <c r="D22" s="179">
        <v>1239</v>
      </c>
      <c r="E22" s="178">
        <v>1443</v>
      </c>
      <c r="F22" s="178">
        <v>4144</v>
      </c>
      <c r="G22" s="180">
        <v>805</v>
      </c>
      <c r="H22" s="181">
        <f t="shared" si="0"/>
        <v>7631</v>
      </c>
      <c r="I22" s="177">
        <v>145</v>
      </c>
      <c r="J22" s="179">
        <v>0</v>
      </c>
      <c r="K22" s="180">
        <v>380</v>
      </c>
      <c r="L22" s="181">
        <f t="shared" si="1"/>
        <v>380</v>
      </c>
      <c r="M22" s="180">
        <v>7680</v>
      </c>
      <c r="N22" s="178">
        <v>0</v>
      </c>
      <c r="O22" s="178">
        <v>5474</v>
      </c>
      <c r="P22" s="182">
        <f t="shared" si="2"/>
        <v>5474</v>
      </c>
      <c r="Q22" s="178">
        <v>991</v>
      </c>
      <c r="R22" s="183">
        <v>400</v>
      </c>
      <c r="S22" s="178">
        <v>0</v>
      </c>
      <c r="T22" s="183">
        <v>0</v>
      </c>
    </row>
    <row r="23" spans="1:255" ht="21" customHeight="1" x14ac:dyDescent="0.2">
      <c r="A23" s="176" t="s">
        <v>19</v>
      </c>
      <c r="B23" s="177">
        <v>0</v>
      </c>
      <c r="C23" s="178">
        <v>0</v>
      </c>
      <c r="D23" s="179">
        <v>1592</v>
      </c>
      <c r="E23" s="178">
        <v>1910</v>
      </c>
      <c r="F23" s="178">
        <v>5028</v>
      </c>
      <c r="G23" s="180">
        <v>1226</v>
      </c>
      <c r="H23" s="181">
        <f t="shared" si="0"/>
        <v>9756</v>
      </c>
      <c r="I23" s="177">
        <v>209</v>
      </c>
      <c r="J23" s="179">
        <v>0</v>
      </c>
      <c r="K23" s="180">
        <v>589</v>
      </c>
      <c r="L23" s="181">
        <f t="shared" si="1"/>
        <v>589</v>
      </c>
      <c r="M23" s="180">
        <v>9196</v>
      </c>
      <c r="N23" s="178">
        <v>0</v>
      </c>
      <c r="O23" s="178">
        <v>10325</v>
      </c>
      <c r="P23" s="182">
        <f t="shared" si="2"/>
        <v>10325</v>
      </c>
      <c r="Q23" s="178">
        <v>500</v>
      </c>
      <c r="R23" s="183">
        <v>151</v>
      </c>
      <c r="S23" s="178">
        <v>4000</v>
      </c>
      <c r="T23" s="183">
        <v>2318</v>
      </c>
    </row>
    <row r="24" spans="1:255" ht="21" customHeight="1" x14ac:dyDescent="0.2">
      <c r="A24" s="176" t="s">
        <v>20</v>
      </c>
      <c r="B24" s="193">
        <v>0</v>
      </c>
      <c r="C24" s="194">
        <v>0</v>
      </c>
      <c r="D24" s="195">
        <v>1561</v>
      </c>
      <c r="E24" s="178">
        <v>1811</v>
      </c>
      <c r="F24" s="194">
        <v>3815</v>
      </c>
      <c r="G24" s="196">
        <v>800</v>
      </c>
      <c r="H24" s="181">
        <f t="shared" si="0"/>
        <v>7987</v>
      </c>
      <c r="I24" s="193">
        <v>254</v>
      </c>
      <c r="J24" s="195">
        <v>0</v>
      </c>
      <c r="K24" s="196">
        <v>66</v>
      </c>
      <c r="L24" s="197">
        <f t="shared" si="1"/>
        <v>66</v>
      </c>
      <c r="M24" s="196">
        <v>5800</v>
      </c>
      <c r="N24" s="194">
        <v>160</v>
      </c>
      <c r="O24" s="194">
        <v>3870</v>
      </c>
      <c r="P24" s="182">
        <f t="shared" si="2"/>
        <v>4030</v>
      </c>
      <c r="Q24" s="194">
        <v>600</v>
      </c>
      <c r="R24" s="183">
        <v>103</v>
      </c>
      <c r="S24" s="198">
        <v>0</v>
      </c>
      <c r="T24" s="183">
        <v>0</v>
      </c>
    </row>
    <row r="25" spans="1:255" ht="21" customHeight="1" x14ac:dyDescent="0.2">
      <c r="A25" s="199" t="s">
        <v>35</v>
      </c>
      <c r="B25" s="200">
        <f t="shared" ref="B25:T25" si="3">SUM(B6:B24)</f>
        <v>0</v>
      </c>
      <c r="C25" s="201">
        <f t="shared" si="3"/>
        <v>0</v>
      </c>
      <c r="D25" s="202">
        <f t="shared" si="3"/>
        <v>24914</v>
      </c>
      <c r="E25" s="202">
        <f t="shared" si="3"/>
        <v>26312</v>
      </c>
      <c r="F25" s="202">
        <f t="shared" si="3"/>
        <v>62999</v>
      </c>
      <c r="G25" s="202">
        <f t="shared" si="3"/>
        <v>21600</v>
      </c>
      <c r="H25" s="203">
        <f t="shared" si="3"/>
        <v>135825</v>
      </c>
      <c r="I25" s="200">
        <f t="shared" si="3"/>
        <v>3143</v>
      </c>
      <c r="J25" s="202">
        <f t="shared" si="3"/>
        <v>33255</v>
      </c>
      <c r="K25" s="204">
        <f t="shared" si="3"/>
        <v>84477</v>
      </c>
      <c r="L25" s="203">
        <f t="shared" si="3"/>
        <v>117732</v>
      </c>
      <c r="M25" s="205">
        <f t="shared" si="3"/>
        <v>489540</v>
      </c>
      <c r="N25" s="201">
        <f t="shared" si="3"/>
        <v>3169</v>
      </c>
      <c r="O25" s="201">
        <f t="shared" si="3"/>
        <v>399352</v>
      </c>
      <c r="P25" s="206">
        <f t="shared" si="3"/>
        <v>402521</v>
      </c>
      <c r="Q25" s="202">
        <f t="shared" si="3"/>
        <v>11041</v>
      </c>
      <c r="R25" s="203">
        <f t="shared" si="3"/>
        <v>3202</v>
      </c>
      <c r="S25" s="202">
        <f t="shared" si="3"/>
        <v>83040</v>
      </c>
      <c r="T25" s="203">
        <f t="shared" si="3"/>
        <v>62741</v>
      </c>
      <c r="U25" s="117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17"/>
      <c r="AK25" s="117"/>
      <c r="AL25" s="117"/>
      <c r="AM25" s="117"/>
      <c r="AN25" s="117"/>
      <c r="AO25" s="117"/>
      <c r="AP25" s="117"/>
      <c r="AQ25" s="117"/>
      <c r="AR25" s="117"/>
      <c r="AS25" s="117"/>
      <c r="AT25" s="117"/>
      <c r="AU25" s="117"/>
      <c r="AV25" s="117"/>
      <c r="AW25" s="117"/>
      <c r="AX25" s="117"/>
      <c r="AY25" s="117"/>
      <c r="AZ25" s="117"/>
      <c r="BA25" s="117"/>
      <c r="BB25" s="117"/>
      <c r="BC25" s="117"/>
      <c r="BD25" s="117"/>
      <c r="BE25" s="117"/>
      <c r="BF25" s="117"/>
      <c r="BG25" s="117"/>
      <c r="BH25" s="117"/>
      <c r="BI25" s="117"/>
      <c r="BJ25" s="117"/>
      <c r="BK25" s="117"/>
      <c r="BL25" s="117"/>
      <c r="BM25" s="117"/>
      <c r="BN25" s="117"/>
      <c r="BO25" s="117"/>
      <c r="BP25" s="117"/>
      <c r="BQ25" s="117"/>
      <c r="BR25" s="117"/>
      <c r="BS25" s="117"/>
      <c r="BT25" s="117"/>
      <c r="BU25" s="117"/>
      <c r="BV25" s="117"/>
      <c r="BW25" s="117"/>
      <c r="BX25" s="117"/>
      <c r="BY25" s="117"/>
      <c r="BZ25" s="117"/>
      <c r="CA25" s="117"/>
      <c r="CB25" s="117"/>
      <c r="CC25" s="117"/>
      <c r="CD25" s="117"/>
      <c r="CE25" s="117"/>
      <c r="CF25" s="117"/>
      <c r="CG25" s="117"/>
      <c r="CH25" s="117"/>
      <c r="CI25" s="117"/>
      <c r="CJ25" s="117"/>
      <c r="CK25" s="117"/>
      <c r="CL25" s="117"/>
      <c r="CM25" s="117"/>
      <c r="CN25" s="117"/>
      <c r="CO25" s="117"/>
      <c r="CP25" s="117"/>
      <c r="CQ25" s="117"/>
      <c r="CR25" s="117"/>
      <c r="CS25" s="117"/>
      <c r="CT25" s="117"/>
      <c r="CU25" s="117"/>
      <c r="CV25" s="117"/>
      <c r="CW25" s="117"/>
      <c r="CX25" s="117"/>
      <c r="CY25" s="117"/>
      <c r="CZ25" s="117"/>
      <c r="DA25" s="117"/>
      <c r="DB25" s="117"/>
      <c r="DC25" s="117"/>
      <c r="DD25" s="117"/>
      <c r="DE25" s="117"/>
      <c r="DF25" s="117"/>
      <c r="DG25" s="117"/>
      <c r="DH25" s="117"/>
      <c r="DI25" s="117"/>
      <c r="DJ25" s="117"/>
      <c r="DK25" s="117"/>
      <c r="DL25" s="117"/>
      <c r="DM25" s="117"/>
      <c r="DN25" s="117"/>
      <c r="DO25" s="117"/>
      <c r="DP25" s="117"/>
      <c r="DQ25" s="117"/>
      <c r="DR25" s="117"/>
      <c r="DS25" s="117"/>
      <c r="DT25" s="117"/>
      <c r="DU25" s="117"/>
      <c r="DV25" s="117"/>
      <c r="DW25" s="117"/>
      <c r="DX25" s="117"/>
      <c r="DY25" s="117"/>
      <c r="DZ25" s="117"/>
      <c r="EA25" s="117"/>
      <c r="EB25" s="117"/>
      <c r="EC25" s="117"/>
      <c r="ED25" s="117"/>
      <c r="EE25" s="117"/>
      <c r="EF25" s="117"/>
      <c r="EG25" s="117"/>
      <c r="EH25" s="117"/>
      <c r="EI25" s="117"/>
      <c r="EJ25" s="117"/>
      <c r="EK25" s="117"/>
      <c r="EL25" s="117"/>
      <c r="EM25" s="117"/>
      <c r="EN25" s="117"/>
      <c r="EO25" s="117"/>
      <c r="EP25" s="117"/>
      <c r="EQ25" s="117"/>
      <c r="ER25" s="117"/>
      <c r="ES25" s="117"/>
      <c r="ET25" s="117"/>
      <c r="EU25" s="117"/>
      <c r="EV25" s="117"/>
      <c r="EW25" s="117"/>
      <c r="EX25" s="117"/>
      <c r="EY25" s="117"/>
      <c r="EZ25" s="117"/>
      <c r="FA25" s="117"/>
      <c r="FB25" s="117"/>
      <c r="FC25" s="117"/>
      <c r="FD25" s="117"/>
      <c r="FE25" s="117"/>
      <c r="FF25" s="117"/>
      <c r="FG25" s="117"/>
      <c r="FH25" s="117"/>
      <c r="FI25" s="117"/>
      <c r="FJ25" s="117"/>
      <c r="FK25" s="117"/>
      <c r="FL25" s="117"/>
      <c r="FM25" s="117"/>
      <c r="FN25" s="117"/>
      <c r="FO25" s="117"/>
      <c r="FP25" s="117"/>
      <c r="FQ25" s="117"/>
      <c r="FR25" s="117"/>
      <c r="FS25" s="117"/>
      <c r="FT25" s="117"/>
      <c r="FU25" s="117"/>
      <c r="FV25" s="117"/>
      <c r="FW25" s="117"/>
      <c r="FX25" s="117"/>
      <c r="FY25" s="117"/>
      <c r="FZ25" s="117"/>
      <c r="GA25" s="117"/>
      <c r="GB25" s="117"/>
      <c r="GC25" s="117"/>
      <c r="GD25" s="117"/>
      <c r="GE25" s="117"/>
      <c r="GF25" s="117"/>
      <c r="GG25" s="117"/>
      <c r="GH25" s="117"/>
      <c r="GI25" s="117"/>
      <c r="GJ25" s="117"/>
      <c r="GK25" s="117"/>
      <c r="GL25" s="117"/>
      <c r="GM25" s="117"/>
      <c r="GN25" s="117"/>
      <c r="GO25" s="117"/>
      <c r="GP25" s="117"/>
      <c r="GQ25" s="117"/>
      <c r="GR25" s="117"/>
      <c r="GS25" s="117"/>
      <c r="GT25" s="117"/>
      <c r="GU25" s="117"/>
      <c r="GV25" s="117"/>
      <c r="GW25" s="117"/>
      <c r="GX25" s="117"/>
      <c r="GY25" s="117"/>
      <c r="GZ25" s="117"/>
      <c r="HA25" s="117"/>
      <c r="HB25" s="117"/>
      <c r="HC25" s="117"/>
      <c r="HD25" s="117"/>
      <c r="HE25" s="117"/>
      <c r="HF25" s="117"/>
      <c r="HG25" s="117"/>
      <c r="HH25" s="117"/>
      <c r="HI25" s="117"/>
      <c r="HJ25" s="117"/>
      <c r="HK25" s="117"/>
      <c r="HL25" s="117"/>
      <c r="HM25" s="117"/>
      <c r="HN25" s="117"/>
      <c r="HO25" s="117"/>
      <c r="HP25" s="117"/>
      <c r="HQ25" s="117"/>
      <c r="HR25" s="117"/>
      <c r="HS25" s="117"/>
      <c r="HT25" s="117"/>
      <c r="HU25" s="117"/>
      <c r="HV25" s="117"/>
      <c r="HW25" s="117"/>
      <c r="HX25" s="117"/>
      <c r="HY25" s="117"/>
      <c r="HZ25" s="117"/>
      <c r="IA25" s="117"/>
      <c r="IB25" s="117"/>
      <c r="IC25" s="117"/>
      <c r="ID25" s="117"/>
      <c r="IE25" s="117"/>
      <c r="IF25" s="117"/>
      <c r="IG25" s="117"/>
      <c r="IH25" s="117"/>
      <c r="II25" s="117"/>
      <c r="IJ25" s="117"/>
      <c r="IK25" s="117"/>
      <c r="IL25" s="117"/>
      <c r="IM25" s="117"/>
      <c r="IN25" s="117"/>
      <c r="IO25" s="117"/>
      <c r="IP25" s="117"/>
      <c r="IQ25" s="117"/>
      <c r="IR25" s="117"/>
      <c r="IS25" s="117"/>
      <c r="IT25" s="117"/>
      <c r="IU25" s="117"/>
    </row>
    <row r="26" spans="1:255" ht="12.75" customHeight="1" x14ac:dyDescent="0.2">
      <c r="J26" s="116">
        <f>SUM(B26:I26)</f>
        <v>0</v>
      </c>
    </row>
  </sheetData>
  <mergeCells count="11">
    <mergeCell ref="A1:T1"/>
    <mergeCell ref="A2:T2"/>
    <mergeCell ref="A4:A5"/>
    <mergeCell ref="B4:B5"/>
    <mergeCell ref="C4:C5"/>
    <mergeCell ref="D4:H4"/>
    <mergeCell ref="J4:L4"/>
    <mergeCell ref="M4:P4"/>
    <mergeCell ref="Q4:R4"/>
    <mergeCell ref="S4:T4"/>
    <mergeCell ref="I4:I5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16</vt:i4>
      </vt:variant>
      <vt:variant>
        <vt:lpstr>Névvel ellátott tartományok</vt:lpstr>
      </vt:variant>
      <vt:variant>
        <vt:i4>24</vt:i4>
      </vt:variant>
    </vt:vector>
  </HeadingPairs>
  <TitlesOfParts>
    <vt:vector size="40" baseType="lpstr">
      <vt:lpstr>National 2012</vt:lpstr>
      <vt:lpstr>Big game 2012</vt:lpstr>
      <vt:lpstr>Small game 2012</vt:lpstr>
      <vt:lpstr>National  2013</vt:lpstr>
      <vt:lpstr>Big game 2013</vt:lpstr>
      <vt:lpstr>Small game 2013</vt:lpstr>
      <vt:lpstr>National  2014</vt:lpstr>
      <vt:lpstr>Big game  2014</vt:lpstr>
      <vt:lpstr>Small game 2014</vt:lpstr>
      <vt:lpstr>National  2015</vt:lpstr>
      <vt:lpstr>Big game 2015</vt:lpstr>
      <vt:lpstr>Small game 2015</vt:lpstr>
      <vt:lpstr>National  2016</vt:lpstr>
      <vt:lpstr>Big game 2016</vt:lpstr>
      <vt:lpstr>Small game 2016</vt:lpstr>
      <vt:lpstr>Munka1</vt:lpstr>
      <vt:lpstr>'Big game 2012'!Excel_BuiltIn_Print_Area</vt:lpstr>
      <vt:lpstr>'Big game 2015'!Excel_BuiltIn_Print_Area</vt:lpstr>
      <vt:lpstr>'National  2015'!Excel_BuiltIn_Print_Area</vt:lpstr>
      <vt:lpstr>'National 2012'!Excel_BuiltIn_Print_Area</vt:lpstr>
      <vt:lpstr>'Small game 2012'!Excel_BuiltIn_Print_Area</vt:lpstr>
      <vt:lpstr>'Small game 2015'!Excel_BuiltIn_Print_Area</vt:lpstr>
      <vt:lpstr>'Big game  2014'!Nyomtatási_terület</vt:lpstr>
      <vt:lpstr>'Big game 2013'!Nyomtatási_terület</vt:lpstr>
      <vt:lpstr>'Big game 2016'!Nyomtatási_terület</vt:lpstr>
      <vt:lpstr>'National  2013'!Nyomtatási_terület</vt:lpstr>
      <vt:lpstr>'National  2014'!Nyomtatási_terület</vt:lpstr>
      <vt:lpstr>'National  2016'!Nyomtatási_terület</vt:lpstr>
      <vt:lpstr>'Small game 2013'!Nyomtatási_terület</vt:lpstr>
      <vt:lpstr>'Small game 2014'!Nyomtatási_terület</vt:lpstr>
      <vt:lpstr>'Small game 2016'!Nyomtatási_terület</vt:lpstr>
      <vt:lpstr>'Big game 2013'!Print_Area_0</vt:lpstr>
      <vt:lpstr>'Big game 2016'!Print_Area_0</vt:lpstr>
      <vt:lpstr>'National  2013'!Print_Area_0</vt:lpstr>
      <vt:lpstr>'National  2016'!Print_Area_0</vt:lpstr>
      <vt:lpstr>'Small game 2013'!Print_Area_0</vt:lpstr>
      <vt:lpstr>'Small game 2016'!Print_Area_0</vt:lpstr>
      <vt:lpstr>'Big game 2016'!Print_Area_0_0</vt:lpstr>
      <vt:lpstr>'National  2016'!Print_Area_0_0</vt:lpstr>
      <vt:lpstr>'Small game 2016'!Print_Area_0_0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tothkornelia</dc:creator>
  <dc:description/>
  <cp:lastModifiedBy>Botta Zsófia Anna</cp:lastModifiedBy>
  <cp:revision>8</cp:revision>
  <cp:lastPrinted>2017-09-10T10:17:51Z</cp:lastPrinted>
  <dcterms:created xsi:type="dcterms:W3CDTF">2006-05-31T09:05:34Z</dcterms:created>
  <dcterms:modified xsi:type="dcterms:W3CDTF">2018-05-02T14:14:17Z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